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総務課\財政係\★調査報告物★\★【財政状況資料集】★\公表用\"/>
    </mc:Choice>
  </mc:AlternateContent>
  <xr:revisionPtr revIDLastSave="0" documentId="13_ncr:1_{C1EA8E69-F3B9-4FCD-A76D-52A254A869F8}" xr6:coauthVersionLast="47" xr6:coauthVersionMax="47" xr10:uidLastSave="{00000000-0000-0000-0000-000000000000}"/>
  <bookViews>
    <workbookView xWindow="8460" yWindow="0" windowWidth="27735" windowHeight="1548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8" i="10" l="1"/>
  <c r="BG37" i="10"/>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AM38" i="10"/>
  <c r="C38" i="10"/>
  <c r="CO37" i="10"/>
  <c r="AM37" i="10"/>
  <c r="C37" i="10"/>
  <c r="CO36" i="10"/>
  <c r="AM36" i="10"/>
  <c r="C36" i="10"/>
  <c r="CO35" i="10"/>
  <c r="AM35" i="10"/>
  <c r="CO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AM34" i="10"/>
  <c r="BE34" i="10" s="1"/>
  <c r="BE35" i="10" s="1"/>
  <c r="BE36" i="10" s="1"/>
  <c r="BE37" i="10" s="1"/>
  <c r="BE38" i="10" s="1"/>
  <c r="BW34" i="10" l="1"/>
  <c r="BW35" i="10" s="1"/>
  <c r="BW36" i="10" s="1"/>
  <c r="BW37" i="10" s="1"/>
  <c r="BW38" i="10" s="1"/>
</calcChain>
</file>

<file path=xl/sharedStrings.xml><?xml version="1.0" encoding="utf-8"?>
<sst xmlns="http://schemas.openxmlformats.org/spreadsheetml/2006/main" count="1146" uniqueCount="611">
  <si>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</si>
  <si>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</si>
  <si>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</si>
  <si>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</si>
  <si>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</si>
  <si>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</si>
  <si>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</si>
  <si>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</si>
  <si>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</si>
  <si>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</si>
  <si>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</si>
  <si>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</si>
  <si>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</si>
  <si>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</si>
  <si>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</si>
  <si>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</si>
  <si>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</si>
  <si>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</si>
  <si>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</si>
  <si>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</si>
  <si>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</si>
  <si>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</si>
  <si>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</si>
  <si>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</si>
  <si>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</si>
  <si>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</si>
  <si>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</si>
  <si>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</si>
  <si>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</si>
  <si>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</si>
  <si>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</si>
  <si>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</si>
  <si>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</si>
  <si>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</si>
  <si>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</si>
  <si>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</si>
  <si>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</si>
  <si>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</si>
  <si>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</si>
  <si>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</si>
  <si>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</si>
  <si>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</si>
  <si>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</si>
  <si>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</si>
  <si>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</si>
  <si>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</si>
  <si>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</si>
  <si>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</si>
  <si>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</si>
  <si>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</si>
  <si>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</si>
  <si>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</si>
  <si>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</si>
  <si>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</si>
  <si>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</si>
  <si>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</si>
  <si>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</si>
  <si>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</si>
  <si>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</si>
  <si>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</si>
  <si>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</si>
  <si>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</si>
  <si>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</si>
  <si>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</si>
  <si>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</si>
  <si>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</si>
  <si>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</si>
  <si>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</si>
  <si>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</si>
  <si>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</si>
  <si>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</si>
  <si>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</si>
  <si>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</si>
  <si>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</si>
  <si>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</si>
  <si>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</si>
  <si>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</si>
  <si>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</si>
  <si>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</si>
  <si>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</si>
  <si>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</si>
  <si>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</si>
  <si>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</si>
  <si>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</si>
  <si>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</si>
  <si>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</si>
  <si>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</si>
  <si>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</si>
  <si>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</si>
  <si>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</si>
  <si>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</si>
  <si>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</si>
  <si>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</si>
  <si>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</si>
  <si>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</si>
  <si>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</si>
  <si>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</si>
  <si>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</si>
  <si>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</si>
  <si>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利尻町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</si>
  <si>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</si>
  <si>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</si>
  <si>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</si>
  <si>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</si>
  <si>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</si>
  <si>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</si>
  <si>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</si>
  <si>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</si>
  <si>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</si>
  <si>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</si>
  <si>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</si>
  <si>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</si>
  <si>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</si>
  <si>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</si>
  <si>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</si>
  <si>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</si>
  <si>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</si>
  <si>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</si>
  <si>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</si>
  <si>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</si>
  <si>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</si>
  <si>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</si>
  <si>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</si>
  <si>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</si>
  <si>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</si>
  <si>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</si>
  <si>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</si>
  <si>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</si>
  <si>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</si>
  <si>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</si>
  <si>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</si>
  <si>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</si>
  <si>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</si>
  <si>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</si>
  <si>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</si>
  <si>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</si>
  <si>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</si>
  <si>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</si>
  <si>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</si>
  <si>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</si>
  <si>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</si>
  <si>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</si>
  <si>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</si>
  <si>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</si>
  <si>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</si>
  <si>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</si>
  <si>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</si>
  <si>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</si>
  <si>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</si>
  <si>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</si>
  <si>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</si>
  <si>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</si>
  <si>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</si>
  <si>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</si>
  <si>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</si>
  <si>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</si>
  <si>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</si>
  <si>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</si>
  <si>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</si>
  <si>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</si>
  <si>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</si>
  <si>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</si>
  <si>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</si>
  <si>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</si>
  <si>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</si>
  <si>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</si>
  <si>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</si>
  <si>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</si>
  <si>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</si>
  <si>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</si>
  <si>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</si>
  <si>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</si>
  <si>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</si>
  <si>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</si>
  <si>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</si>
  <si>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</si>
  <si>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</si>
  <si>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</si>
  <si>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</si>
  <si>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</si>
  <si>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</si>
  <si>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</si>
  <si>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</si>
  <si>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</si>
  <si>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</si>
  <si>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</si>
  <si>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</si>
  <si>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</si>
  <si>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</si>
  <si>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</si>
  <si>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</si>
  <si>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</si>
  <si>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</si>
  <si>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</si>
  <si>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</si>
  <si>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</si>
  <si>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</si>
  <si>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</si>
  <si>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</si>
  <si>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</si>
  <si>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</si>
  <si>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</si>
  <si>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</si>
  <si>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</si>
  <si>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</si>
  <si>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</si>
  <si>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</si>
  <si>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</si>
  <si>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</si>
  <si>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</si>
  <si>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</si>
  <si>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</si>
  <si>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</si>
  <si>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</si>
  <si>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</si>
  <si>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</si>
  <si>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</si>
  <si>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</si>
  <si>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</si>
  <si>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</si>
  <si>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</si>
  <si>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北海道利尻町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</si>
  <si>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</si>
  <si>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</si>
  <si>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</si>
  <si>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</si>
  <si>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</si>
  <si>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</si>
  <si>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</si>
  <si>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</si>
  <si>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</si>
  <si>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</si>
  <si>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</si>
  <si>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</si>
  <si>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</si>
  <si>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</si>
  <si>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</si>
  <si>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</si>
  <si>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</si>
  <si>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</si>
  <si>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</si>
  <si>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</si>
  <si>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</si>
  <si>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</si>
  <si>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</si>
  <si>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</si>
  <si>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</si>
  <si>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</si>
  <si>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</si>
  <si>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</si>
  <si>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</si>
  <si>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</si>
  <si>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</si>
  <si>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</si>
  <si>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</si>
  <si>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</si>
  <si>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</si>
  <si>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</si>
  <si>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</si>
  <si>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</si>
  <si>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</si>
  <si>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</si>
  <si>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</si>
  <si>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</si>
  <si>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</si>
  <si>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</si>
  <si>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</si>
  <si>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</si>
  <si>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</si>
  <si>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</si>
  <si>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</si>
  <si>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</si>
  <si>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</si>
  <si>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</si>
  <si>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</si>
  <si>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</si>
  <si>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</si>
  <si>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</si>
  <si>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</si>
  <si>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</si>
  <si>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</si>
  <si>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</si>
  <si>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</si>
  <si>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</si>
  <si>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</si>
  <si>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</si>
  <si>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</si>
  <si>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</si>
  <si>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</si>
  <si>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</si>
  <si>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</si>
  <si>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</si>
  <si>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</si>
  <si>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</si>
  <si>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</si>
  <si>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</si>
  <si>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</si>
  <si>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</si>
  <si>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</si>
  <si>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</si>
  <si>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</si>
  <si>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</si>
  <si>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</si>
  <si>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</si>
  <si>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</si>
  <si>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</si>
  <si>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</si>
  <si>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</si>
  <si>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</si>
  <si>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</si>
  <si>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</si>
  <si>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</si>
  <si>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</si>
  <si>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</si>
  <si>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</si>
  <si>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</si>
  <si>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</si>
  <si>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</si>
  <si>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</si>
  <si>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</si>
  <si>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</si>
  <si>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</si>
  <si>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</si>
  <si>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</si>
  <si>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</si>
  <si>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</si>
  <si>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</si>
  <si>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</si>
  <si>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</si>
  <si>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</si>
  <si>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</si>
  <si>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</si>
  <si>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</si>
  <si>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</si>
  <si>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</si>
  <si>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</si>
  <si>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</si>
  <si>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</si>
  <si>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</si>
  <si>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</si>
  <si>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</si>
  <si>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</si>
  <si>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</si>
  <si>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</si>
  <si>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</si>
  <si>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</si>
  <si>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</si>
  <si>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</si>
  <si>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</si>
  <si>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</si>
  <si>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</si>
  <si>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</si>
  <si>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</si>
  <si>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</si>
  <si>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</si>
  <si>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</si>
  <si>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</si>
  <si>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</si>
  <si>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</si>
  <si>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</si>
  <si>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</si>
  <si>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</si>
  <si>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</si>
  <si>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</si>
  <si>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</si>
  <si>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</si>
  <si>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</si>
  <si>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</si>
  <si>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</si>
  <si>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</si>
  <si>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</si>
  <si>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</si>
  <si>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</si>
  <si>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北海道利尻町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</si>
  <si>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</si>
  <si>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</si>
  <si>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</si>
  <si>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</si>
  <si>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</si>
  <si>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</si>
  <si>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</si>
  <si>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</si>
  <si>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</si>
  <si>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</si>
  <si>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</si>
  <si>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</si>
  <si>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</si>
  <si>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</si>
  <si>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</si>
  <si>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</si>
  <si>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</si>
  <si>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</si>
  <si>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</si>
  <si>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</si>
  <si>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利尻町し尿前処理事業特別会計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</si>
  <si>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</si>
  <si>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</si>
  <si>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</si>
  <si>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</si>
  <si>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</si>
  <si>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</si>
  <si>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</si>
  <si>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</si>
  <si>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</si>
  <si>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</si>
  <si>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</si>
  <si>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</si>
  <si>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</si>
  <si>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</si>
  <si>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利尻町国民健康保険事業特別会計</t>
    <phoneticPr fontId="5"/>
  </si>
  <si>
    <t>利尻町介護保険特別会計（介護保険事業勘定）</t>
    <phoneticPr fontId="5"/>
  </si>
  <si>
    <t>利尻町後期高齢者医療特別会計</t>
    <phoneticPr fontId="5"/>
  </si>
  <si>
    <t>利尻町特別養護老人ホーム特別会計</t>
    <phoneticPr fontId="5"/>
  </si>
  <si>
    <t>利尻町介護保険特別会計（介護保険サービス事業勘定）</t>
    <phoneticPr fontId="5"/>
  </si>
  <si>
    <t>利尻町砕石事業会計</t>
    <phoneticPr fontId="5"/>
  </si>
  <si>
    <t>法適用企業</t>
    <phoneticPr fontId="5"/>
  </si>
  <si>
    <t>利尻町簡易水道特別会計</t>
    <phoneticPr fontId="5"/>
  </si>
  <si>
    <t>法非適用企業</t>
    <phoneticPr fontId="5"/>
  </si>
  <si>
    <t>利尻町下水道事業特別会計</t>
    <phoneticPr fontId="5"/>
  </si>
  <si>
    <t>法非適用企業</t>
    <phoneticPr fontId="5"/>
  </si>
  <si>
    <t>利尻町漁業集落排水施設事業特別会計</t>
    <phoneticPr fontId="5"/>
  </si>
  <si>
    <t>利尻町宿泊施設特別会計</t>
    <phoneticPr fontId="5"/>
  </si>
  <si>
    <t>利尻町港湾事業特別会計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</si>
  <si>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</si>
  <si>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</si>
  <si>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</si>
  <si>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</si>
  <si>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</si>
  <si>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</si>
  <si>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</si>
  <si>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</si>
  <si>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</si>
  <si>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</si>
  <si>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</si>
  <si>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</si>
  <si>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</si>
  <si>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</si>
  <si>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</si>
  <si>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</si>
  <si>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</si>
  <si>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</si>
  <si>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</si>
  <si>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</si>
  <si>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</si>
  <si>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</si>
  <si>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</si>
  <si>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</si>
  <si>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</si>
  <si>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</si>
  <si>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</si>
  <si>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</si>
  <si>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</si>
  <si>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</si>
  <si>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</si>
  <si>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</si>
  <si>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</si>
  <si>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</si>
  <si>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</si>
  <si>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</si>
  <si>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</si>
  <si>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</si>
  <si>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</si>
  <si>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</si>
  <si>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</si>
  <si>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</si>
  <si>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</si>
  <si>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</si>
  <si>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</si>
  <si>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</si>
  <si>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</si>
  <si>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</si>
  <si>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</si>
  <si>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</si>
  <si>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</si>
  <si>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</si>
  <si>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</si>
  <si>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</si>
  <si>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</si>
  <si>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</si>
  <si>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</si>
  <si>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</si>
  <si>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利尻町下水道事業特別会計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</si>
  <si>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</si>
  <si>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</si>
  <si>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</si>
  <si>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</si>
  <si>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利尻町港湾事業特別会計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</si>
  <si>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</si>
  <si>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</si>
  <si>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</si>
  <si>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</si>
  <si>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</si>
  <si>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</si>
  <si>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</si>
  <si>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</si>
  <si>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</si>
  <si>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</si>
  <si>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</si>
  <si>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</si>
  <si>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</si>
  <si>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</si>
  <si>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</si>
  <si>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</si>
  <si>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</si>
  <si>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</si>
  <si>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</si>
  <si>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</si>
  <si>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</si>
  <si>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</si>
  <si>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</si>
  <si>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</si>
  <si>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</si>
  <si>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</si>
  <si>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</si>
  <si>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</si>
  <si>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</si>
  <si>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</si>
  <si>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</si>
  <si>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</si>
  <si>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</si>
  <si>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</si>
  <si>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</si>
  <si>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</si>
  <si>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</si>
  <si>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</si>
  <si>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</si>
  <si>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</si>
  <si>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</si>
  <si>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</si>
  <si>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</si>
  <si>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</si>
  <si>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</si>
  <si>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</si>
  <si>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</si>
  <si>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</si>
  <si>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</si>
  <si>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</si>
  <si>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</si>
  <si>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</si>
  <si>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</si>
  <si>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</si>
  <si>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</si>
  <si>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</si>
  <si>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</si>
  <si>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</si>
  <si>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</si>
  <si>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</si>
  <si>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</si>
  <si>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</si>
  <si>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</si>
  <si>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</si>
  <si>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</si>
  <si>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</si>
  <si>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</si>
  <si>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</si>
  <si>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</si>
  <si>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</si>
  <si>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</si>
  <si>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</si>
  <si>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</si>
  <si>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</si>
  <si>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</si>
  <si>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</si>
  <si>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</si>
  <si>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</si>
  <si>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</si>
  <si>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</si>
  <si>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</si>
  <si>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</si>
  <si>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</si>
  <si>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2.08</t>
  </si>
  <si>
    <t>▲ 4.22</t>
  </si>
  <si>
    <t>利尻町砕石事業会計</t>
  </si>
  <si>
    <t>一般会計</t>
  </si>
  <si>
    <t>利尻町国民健康保険事業特別会計</t>
  </si>
  <si>
    <t>利尻町介護保険特別会計（介護保険事業勘定）</t>
  </si>
  <si>
    <t>利尻町特別養護老人ホーム特別会計</t>
  </si>
  <si>
    <t>利尻町簡易水道特別会計</t>
  </si>
  <si>
    <t>利尻町下水道事業特別会計</t>
  </si>
  <si>
    <t>利尻町漁業集落排水施設事業特別会計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</si>
  <si>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</si>
  <si>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</si>
  <si>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</si>
  <si>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</si>
  <si>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</si>
  <si>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</si>
  <si>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</si>
  <si>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</si>
  <si>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利尻礼文消防事務組合</t>
    <rPh sb="0" eb="2">
      <t>リシリ</t>
    </rPh>
    <rPh sb="2" eb="4">
      <t>レブン</t>
    </rPh>
    <rPh sb="4" eb="6">
      <t>ショウボウ</t>
    </rPh>
    <rPh sb="6" eb="8">
      <t>ジム</t>
    </rPh>
    <rPh sb="8" eb="10">
      <t>クミアイ</t>
    </rPh>
    <phoneticPr fontId="2"/>
  </si>
  <si>
    <t>利尻島国民健康保険病院組合（病院）</t>
    <rPh sb="0" eb="3">
      <t>リシリトウ</t>
    </rPh>
    <rPh sb="3" eb="5">
      <t>コクミン</t>
    </rPh>
    <rPh sb="5" eb="7">
      <t>ケンコウ</t>
    </rPh>
    <rPh sb="7" eb="9">
      <t>ホケン</t>
    </rPh>
    <rPh sb="9" eb="11">
      <t>ビョウイン</t>
    </rPh>
    <rPh sb="11" eb="13">
      <t>クミアイ</t>
    </rPh>
    <rPh sb="14" eb="16">
      <t>ビョウイン</t>
    </rPh>
    <phoneticPr fontId="2"/>
  </si>
  <si>
    <t>利尻島国民健康保険病院組合（訪問）</t>
    <rPh sb="14" eb="16">
      <t>ホウモン</t>
    </rPh>
    <phoneticPr fontId="2"/>
  </si>
  <si>
    <t>利尻郡学校給食組合</t>
    <rPh sb="0" eb="2">
      <t>リシリ</t>
    </rPh>
    <rPh sb="2" eb="3">
      <t>グン</t>
    </rPh>
    <rPh sb="3" eb="5">
      <t>ガッコウ</t>
    </rPh>
    <rPh sb="5" eb="7">
      <t>キュウショク</t>
    </rPh>
    <rPh sb="7" eb="9">
      <t>クミアイ</t>
    </rPh>
    <phoneticPr fontId="2"/>
  </si>
  <si>
    <t>利尻郡清掃施設組合</t>
    <rPh sb="0" eb="2">
      <t>リシリ</t>
    </rPh>
    <rPh sb="2" eb="3">
      <t>グン</t>
    </rPh>
    <rPh sb="3" eb="5">
      <t>セイソウ</t>
    </rPh>
    <rPh sb="5" eb="7">
      <t>シセツ</t>
    </rPh>
    <rPh sb="7" eb="9">
      <t>クミアイ</t>
    </rPh>
    <phoneticPr fontId="2"/>
  </si>
  <si>
    <t>-</t>
    <phoneticPr fontId="2"/>
  </si>
  <si>
    <t>ふるさと応援基金</t>
    <rPh sb="4" eb="6">
      <t>オウエン</t>
    </rPh>
    <rPh sb="6" eb="8">
      <t>キキン</t>
    </rPh>
    <phoneticPr fontId="5"/>
  </si>
  <si>
    <t>公共施設整備基金</t>
    <rPh sb="0" eb="2">
      <t>コウキョウ</t>
    </rPh>
    <rPh sb="2" eb="4">
      <t>シセツ</t>
    </rPh>
    <rPh sb="4" eb="6">
      <t>セイビ</t>
    </rPh>
    <rPh sb="6" eb="8">
      <t>キキン</t>
    </rPh>
    <phoneticPr fontId="5"/>
  </si>
  <si>
    <t>土地開発基金</t>
    <rPh sb="0" eb="2">
      <t>トチ</t>
    </rPh>
    <rPh sb="2" eb="4">
      <t>カイハツ</t>
    </rPh>
    <rPh sb="4" eb="6">
      <t>キキン</t>
    </rPh>
    <phoneticPr fontId="5"/>
  </si>
  <si>
    <t>学校教育施設整備基金</t>
    <rPh sb="0" eb="2">
      <t>ガッコウ</t>
    </rPh>
    <rPh sb="2" eb="4">
      <t>キョウイク</t>
    </rPh>
    <rPh sb="4" eb="6">
      <t>シセツ</t>
    </rPh>
    <rPh sb="6" eb="8">
      <t>セイビ</t>
    </rPh>
    <rPh sb="8" eb="10">
      <t>キキン</t>
    </rPh>
    <phoneticPr fontId="5"/>
  </si>
  <si>
    <t>振興基金</t>
    <rPh sb="0" eb="2">
      <t>シンコウ</t>
    </rPh>
    <rPh sb="2" eb="4">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</si>
  <si>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</si>
  <si>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</si>
  <si>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</si>
  <si>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</si>
  <si>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</si>
  <si>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</si>
  <si>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実質公債費比率・将来負担比率ともに、どちらも類似他団体平均を上回っている。
これまで新規発行地方債の抑制等により、大きく減少してきていたが、平成２８年度に実施した中学校の新設事業に伴う地方債の発行により、実質公債費比率は令和元年度以降、上昇傾向に転じている。将来負担比率については、若干の基金積立が実施できたため、類似団体内平均値を上回ってはいるものの減少傾向にある。今後も、改めて事務事業の抜本的な見直しと事業そのものの必要性の再検討を行うとともに、新規事業における新たな地方債の発行を抑制し、また計画的な基金積立を積極的に実施し、将来負担額の減少に取り組む。</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</si>
  <si>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</si>
  <si>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</si>
  <si>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</si>
  <si>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依然として充当可能基金が他団体と比較して非常に少額であることから、今年度においても類似団体平均を大きく上回っており、減価償却率についても類似団体平均とほぼ同数となっており、施設の老朽化がやや進行しつつある。また公共施設建設に伴い発行した地方債が、償還終了年度を迎えていないことも、将来負担比率の増に影響を与えてい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</si>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</sst>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77D3-4776-A491-7868B7E96C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200158</c:v>
                </c:pt>
                <c:pt idx="1">
                  <c:v>274793</c:v>
                </c:pt>
                <c:pt idx="2">
                  <c:v>246917</c:v>
                </c:pt>
                <c:pt idx="3">
                  <c:v>271458</c:v>
                </c:pt>
                <c:pt idx="4">
                  <c:v>270964</c:v>
                </c:pt>
              </c:numCache>
            </c:numRef>
          </c:val>
          <c:smooth val="0"/>
          <c:extLst>
            <c:ext xmlns:c16="http://schemas.microsoft.com/office/drawing/2014/chart" uri="{C3380CC4-5D6E-409C-BE32-E72D297353CC}">
              <c16:uniqueId val="{00000001-77D3-4776-A491-7868B7E96CC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3.97</c:v>
                </c:pt>
                <c:pt idx="1">
                  <c:v>2.88</c:v>
                </c:pt>
                <c:pt idx="2">
                  <c:v>2.5299999999999998</c:v>
                </c:pt>
                <c:pt idx="3">
                  <c:v>5.27</c:v>
                </c:pt>
                <c:pt idx="4">
                  <c:v>6.34</c:v>
                </c:pt>
              </c:numCache>
            </c:numRef>
          </c:val>
          <c:extLst>
            <c:ext xmlns:c16="http://schemas.microsoft.com/office/drawing/2014/chart" uri="{C3380CC4-5D6E-409C-BE32-E72D297353CC}">
              <c16:uniqueId val="{00000000-48B9-45A5-8557-16C55ACE28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4.0999999999999996</c:v>
                </c:pt>
                <c:pt idx="1">
                  <c:v>1.02</c:v>
                </c:pt>
                <c:pt idx="2">
                  <c:v>1.42</c:v>
                </c:pt>
                <c:pt idx="3">
                  <c:v>5.57</c:v>
                </c:pt>
                <c:pt idx="4">
                  <c:v>14.48</c:v>
                </c:pt>
              </c:numCache>
            </c:numRef>
          </c:val>
          <c:extLst>
            <c:ext xmlns:c16="http://schemas.microsoft.com/office/drawing/2014/chart" uri="{C3380CC4-5D6E-409C-BE32-E72D297353CC}">
              <c16:uniqueId val="{00000001-48B9-45A5-8557-16C55ACE285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-2.08</c:v>
                </c:pt>
                <c:pt idx="1">
                  <c:v>-4.22</c:v>
                </c:pt>
                <c:pt idx="2">
                  <c:v>0.26</c:v>
                </c:pt>
                <c:pt idx="3">
                  <c:v>7.14</c:v>
                </c:pt>
                <c:pt idx="4">
                  <c:v>9.65</c:v>
                </c:pt>
              </c:numCache>
            </c:numRef>
          </c:val>
          <c:smooth val="0"/>
          <c:extLst>
            <c:ext xmlns:c16="http://schemas.microsoft.com/office/drawing/2014/chart" uri="{C3380CC4-5D6E-409C-BE32-E72D297353CC}">
              <c16:uniqueId val="{00000002-48B9-45A5-8557-16C55ACE285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0.31</c:v>
                </c:pt>
                <c:pt idx="2">
                  <c:v>#N/A</c:v>
                </c:pt>
                <c:pt idx="3">
                  <c:v>0.16</c:v>
                </c:pt>
                <c:pt idx="4">
                  <c:v>#N/A</c:v>
                </c:pt>
                <c:pt idx="5">
                  <c:v>0.24</c:v>
                </c:pt>
                <c:pt idx="6">
                  <c:v>#N/A</c:v>
                </c:pt>
                <c:pt idx="7">
                  <c:v>0.13</c:v>
                </c:pt>
                <c:pt idx="8">
                  <c:v>#N/A</c:v>
                </c:pt>
                <c:pt idx="9">
                  <c:v>0.1</c:v>
                </c:pt>
              </c:numCache>
            </c:numRef>
          </c:val>
          <c:extLst>
            <c:ext xmlns:c16="http://schemas.microsoft.com/office/drawing/2014/chart" uri="{C3380CC4-5D6E-409C-BE32-E72D297353CC}">
              <c16:uniqueId val="{00000000-7C2A-4284-BFFB-494ACD24031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2A-4284-BFFB-494ACD24031E}"/>
            </c:ext>
          </c:extLst>
        </c:ser>
        <c:ser>
          <c:idx val="2"/>
          <c:order val="2"/>
          <c:tx>
            <c:strRef>
              <c:f>データシート!$A$29</c:f>
              <c:strCache>
                <c:ptCount val="1"/>
                <c:pt idx="0">
                  <c:v>利尻町漁業集落排水施設事業特別会計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7.0000000000000007E-2</c:v>
                </c:pt>
                <c:pt idx="2">
                  <c:v>#N/A</c:v>
                </c:pt>
                <c:pt idx="3">
                  <c:v>0.06</c:v>
                </c:pt>
                <c:pt idx="4">
                  <c:v>#N/A</c:v>
                </c:pt>
                <c:pt idx="5">
                  <c:v>0.08</c:v>
                </c:pt>
                <c:pt idx="6">
                  <c:v>#N/A</c:v>
                </c:pt>
                <c:pt idx="7">
                  <c:v>7.0000000000000007E-2</c:v>
                </c:pt>
                <c:pt idx="8">
                  <c:v>#N/A</c:v>
                </c:pt>
                <c:pt idx="9">
                  <c:v>0.05</c:v>
                </c:pt>
              </c:numCache>
            </c:numRef>
          </c:val>
          <c:extLst>
            <c:ext xmlns:c16="http://schemas.microsoft.com/office/drawing/2014/chart" uri="{C3380CC4-5D6E-409C-BE32-E72D297353CC}">
              <c16:uniqueId val="{00000002-7C2A-4284-BFFB-494ACD24031E}"/>
            </c:ext>
          </c:extLst>
        </c:ser>
        <c:ser>
          <c:idx val="3"/>
          <c:order val="3"/>
          <c:tx>
            <c:strRef>
              <c:f>データシート!$A$30</c:f>
              <c:strCache>
                <c:ptCount val="1"/>
                <c:pt idx="0">
                  <c:v>利尻町下水道事業特別会計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0.17</c:v>
                </c:pt>
                <c:pt idx="2">
                  <c:v>#N/A</c:v>
                </c:pt>
                <c:pt idx="3">
                  <c:v>0.09</c:v>
                </c:pt>
                <c:pt idx="4">
                  <c:v>#N/A</c:v>
                </c:pt>
                <c:pt idx="5">
                  <c:v>0.13</c:v>
                </c:pt>
                <c:pt idx="6">
                  <c:v>#N/A</c:v>
                </c:pt>
                <c:pt idx="7">
                  <c:v>0.06</c:v>
                </c:pt>
                <c:pt idx="8">
                  <c:v>#N/A</c:v>
                </c:pt>
                <c:pt idx="9">
                  <c:v>0.1</c:v>
                </c:pt>
              </c:numCache>
            </c:numRef>
          </c:val>
          <c:extLst>
            <c:ext xmlns:c16="http://schemas.microsoft.com/office/drawing/2014/chart" uri="{C3380CC4-5D6E-409C-BE32-E72D297353CC}">
              <c16:uniqueId val="{00000003-7C2A-4284-BFFB-494ACD24031E}"/>
            </c:ext>
          </c:extLst>
        </c:ser>
        <c:ser>
          <c:idx val="4"/>
          <c:order val="4"/>
          <c:tx>
            <c:strRef>
              <c:f>データシート!$A$31</c:f>
              <c:strCache>
                <c:ptCount val="1"/>
                <c:pt idx="0">
                  <c:v>利尻町簡易水道特別会計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0.23</c:v>
                </c:pt>
                <c:pt idx="2">
                  <c:v>#N/A</c:v>
                </c:pt>
                <c:pt idx="3">
                  <c:v>0.1</c:v>
                </c:pt>
                <c:pt idx="4">
                  <c:v>#N/A</c:v>
                </c:pt>
                <c:pt idx="5">
                  <c:v>0.11</c:v>
                </c:pt>
                <c:pt idx="6">
                  <c:v>#N/A</c:v>
                </c:pt>
                <c:pt idx="7">
                  <c:v>0.09</c:v>
                </c:pt>
                <c:pt idx="8">
                  <c:v>#N/A</c:v>
                </c:pt>
                <c:pt idx="9">
                  <c:v>0.13</c:v>
                </c:pt>
              </c:numCache>
            </c:numRef>
          </c:val>
          <c:extLst>
            <c:ext xmlns:c16="http://schemas.microsoft.com/office/drawing/2014/chart" uri="{C3380CC4-5D6E-409C-BE32-E72D297353CC}">
              <c16:uniqueId val="{00000004-7C2A-4284-BFFB-494ACD24031E}"/>
            </c:ext>
          </c:extLst>
        </c:ser>
        <c:ser>
          <c:idx val="5"/>
          <c:order val="5"/>
          <c:tx>
            <c:strRef>
              <c:f>データシート!$A$32</c:f>
              <c:strCache>
                <c:ptCount val="1"/>
                <c:pt idx="0">
                  <c:v>利尻町特別養護老人ホーム特別会計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c:v>
                </c:pt>
                <c:pt idx="2">
                  <c:v>#N/A</c:v>
                </c:pt>
                <c:pt idx="3">
                  <c:v>0.37</c:v>
                </c:pt>
                <c:pt idx="4">
                  <c:v>#N/A</c:v>
                </c:pt>
                <c:pt idx="5">
                  <c:v>0.35</c:v>
                </c:pt>
                <c:pt idx="6">
                  <c:v>#N/A</c:v>
                </c:pt>
                <c:pt idx="7">
                  <c:v>0.24</c:v>
                </c:pt>
                <c:pt idx="8">
                  <c:v>#N/A</c:v>
                </c:pt>
                <c:pt idx="9">
                  <c:v>0.19</c:v>
                </c:pt>
              </c:numCache>
            </c:numRef>
          </c:val>
          <c:extLst>
            <c:ext xmlns:c16="http://schemas.microsoft.com/office/drawing/2014/chart" uri="{C3380CC4-5D6E-409C-BE32-E72D297353CC}">
              <c16:uniqueId val="{00000005-7C2A-4284-BFFB-494ACD24031E}"/>
            </c:ext>
          </c:extLst>
        </c:ser>
        <c:ser>
          <c:idx val="6"/>
          <c:order val="6"/>
          <c:tx>
            <c:strRef>
              <c:f>データシート!$A$33</c:f>
              <c:strCache>
                <c:ptCount val="1"/>
                <c:pt idx="0">
                  <c:v>利尻町介護保険特別会計（介護保険事業勘定）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0.24</c:v>
                </c:pt>
                <c:pt idx="2">
                  <c:v>#N/A</c:v>
                </c:pt>
                <c:pt idx="3">
                  <c:v>0.13</c:v>
                </c:pt>
                <c:pt idx="4">
                  <c:v>#N/A</c:v>
                </c:pt>
                <c:pt idx="5">
                  <c:v>0.33</c:v>
                </c:pt>
                <c:pt idx="6">
                  <c:v>#N/A</c:v>
                </c:pt>
                <c:pt idx="7">
                  <c:v>0.63</c:v>
                </c:pt>
                <c:pt idx="8">
                  <c:v>#N/A</c:v>
                </c:pt>
                <c:pt idx="9">
                  <c:v>0.46</c:v>
                </c:pt>
              </c:numCache>
            </c:numRef>
          </c:val>
          <c:extLst>
            <c:ext xmlns:c16="http://schemas.microsoft.com/office/drawing/2014/chart" uri="{C3380CC4-5D6E-409C-BE32-E72D297353CC}">
              <c16:uniqueId val="{00000006-7C2A-4284-BFFB-494ACD24031E}"/>
            </c:ext>
          </c:extLst>
        </c:ser>
        <c:ser>
          <c:idx val="7"/>
          <c:order val="7"/>
          <c:tx>
            <c:strRef>
              <c:f>データシート!$A$34</c:f>
              <c:strCache>
                <c:ptCount val="1"/>
                <c:pt idx="0">
                  <c:v>利尻町国民健康保険事業特別会計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1.76</c:v>
                </c:pt>
                <c:pt idx="2">
                  <c:v>#N/A</c:v>
                </c:pt>
                <c:pt idx="3">
                  <c:v>1.91</c:v>
                </c:pt>
                <c:pt idx="4">
                  <c:v>#N/A</c:v>
                </c:pt>
                <c:pt idx="5">
                  <c:v>1.45</c:v>
                </c:pt>
                <c:pt idx="6">
                  <c:v>#N/A</c:v>
                </c:pt>
                <c:pt idx="7">
                  <c:v>1.06</c:v>
                </c:pt>
                <c:pt idx="8">
                  <c:v>#N/A</c:v>
                </c:pt>
                <c:pt idx="9">
                  <c:v>0.84</c:v>
                </c:pt>
              </c:numCache>
            </c:numRef>
          </c:val>
          <c:extLst>
            <c:ext xmlns:c16="http://schemas.microsoft.com/office/drawing/2014/chart" uri="{C3380CC4-5D6E-409C-BE32-E72D297353CC}">
              <c16:uniqueId val="{00000007-7C2A-4284-BFFB-494ACD24031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3.91</c:v>
                </c:pt>
                <c:pt idx="2">
                  <c:v>#N/A</c:v>
                </c:pt>
                <c:pt idx="3">
                  <c:v>2.88</c:v>
                </c:pt>
                <c:pt idx="4">
                  <c:v>#N/A</c:v>
                </c:pt>
                <c:pt idx="5">
                  <c:v>2.52</c:v>
                </c:pt>
                <c:pt idx="6">
                  <c:v>#N/A</c:v>
                </c:pt>
                <c:pt idx="7">
                  <c:v>5.26</c:v>
                </c:pt>
                <c:pt idx="8">
                  <c:v>#N/A</c:v>
                </c:pt>
                <c:pt idx="9">
                  <c:v>6.33</c:v>
                </c:pt>
              </c:numCache>
            </c:numRef>
          </c:val>
          <c:extLst>
            <c:ext xmlns:c16="http://schemas.microsoft.com/office/drawing/2014/chart" uri="{C3380CC4-5D6E-409C-BE32-E72D297353CC}">
              <c16:uniqueId val="{00000008-7C2A-4284-BFFB-494ACD24031E}"/>
            </c:ext>
          </c:extLst>
        </c:ser>
        <c:ser>
          <c:idx val="9"/>
          <c:order val="9"/>
          <c:tx>
            <c:strRef>
              <c:f>データシート!$A$36</c:f>
              <c:strCache>
                <c:ptCount val="1"/>
                <c:pt idx="0">
                  <c:v>利尻町砕石事業会計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15.43</c:v>
                </c:pt>
                <c:pt idx="2">
                  <c:v>#N/A</c:v>
                </c:pt>
                <c:pt idx="3">
                  <c:v>14.05</c:v>
                </c:pt>
                <c:pt idx="4">
                  <c:v>#N/A</c:v>
                </c:pt>
                <c:pt idx="5">
                  <c:v>9.5</c:v>
                </c:pt>
                <c:pt idx="6">
                  <c:v>#N/A</c:v>
                </c:pt>
                <c:pt idx="7">
                  <c:v>9.6</c:v>
                </c:pt>
                <c:pt idx="8">
                  <c:v>#N/A</c:v>
                </c:pt>
                <c:pt idx="9">
                  <c:v>9.9499999999999993</c:v>
                </c:pt>
              </c:numCache>
            </c:numRef>
          </c:val>
          <c:extLst>
            <c:ext xmlns:c16="http://schemas.microsoft.com/office/drawing/2014/chart" uri="{C3380CC4-5D6E-409C-BE32-E72D297353CC}">
              <c16:uniqueId val="{00000009-7C2A-4284-BFFB-494ACD24031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426</c:v>
                </c:pt>
                <c:pt idx="5">
                  <c:v>422</c:v>
                </c:pt>
                <c:pt idx="8">
                  <c:v>471</c:v>
                </c:pt>
                <c:pt idx="11">
                  <c:v>470</c:v>
                </c:pt>
                <c:pt idx="14">
                  <c:v>465</c:v>
                </c:pt>
              </c:numCache>
            </c:numRef>
          </c:val>
          <c:extLst>
            <c:ext xmlns:c16="http://schemas.microsoft.com/office/drawing/2014/chart" uri="{C3380CC4-5D6E-409C-BE32-E72D297353CC}">
              <c16:uniqueId val="{00000000-FBBA-4B0F-A0D0-C70198A778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BBA-4B0F-A0D0-C70198A778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FBBA-4B0F-A0D0-C70198A778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18</c:v>
                </c:pt>
                <c:pt idx="3">
                  <c:v>20</c:v>
                </c:pt>
                <c:pt idx="6">
                  <c:v>20</c:v>
                </c:pt>
                <c:pt idx="9">
                  <c:v>21</c:v>
                </c:pt>
                <c:pt idx="12">
                  <c:v>20</c:v>
                </c:pt>
              </c:numCache>
            </c:numRef>
          </c:val>
          <c:extLst>
            <c:ext xmlns:c16="http://schemas.microsoft.com/office/drawing/2014/chart" uri="{C3380CC4-5D6E-409C-BE32-E72D297353CC}">
              <c16:uniqueId val="{00000003-FBBA-4B0F-A0D0-C70198A778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104</c:v>
                </c:pt>
                <c:pt idx="3">
                  <c:v>108</c:v>
                </c:pt>
                <c:pt idx="6">
                  <c:v>104</c:v>
                </c:pt>
                <c:pt idx="9">
                  <c:v>109</c:v>
                </c:pt>
                <c:pt idx="12">
                  <c:v>105</c:v>
                </c:pt>
              </c:numCache>
            </c:numRef>
          </c:val>
          <c:extLst>
            <c:ext xmlns:c16="http://schemas.microsoft.com/office/drawing/2014/chart" uri="{C3380CC4-5D6E-409C-BE32-E72D297353CC}">
              <c16:uniqueId val="{00000004-FBBA-4B0F-A0D0-C70198A778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BA-4B0F-A0D0-C70198A778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BBA-4B0F-A0D0-C70198A778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463</c:v>
                </c:pt>
                <c:pt idx="3">
                  <c:v>471</c:v>
                </c:pt>
                <c:pt idx="6">
                  <c:v>586</c:v>
                </c:pt>
                <c:pt idx="9">
                  <c:v>597</c:v>
                </c:pt>
                <c:pt idx="12">
                  <c:v>586</c:v>
                </c:pt>
              </c:numCache>
            </c:numRef>
          </c:val>
          <c:extLst>
            <c:ext xmlns:c16="http://schemas.microsoft.com/office/drawing/2014/chart" uri="{C3380CC4-5D6E-409C-BE32-E72D297353CC}">
              <c16:uniqueId val="{00000007-FBBA-4B0F-A0D0-C70198A778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160</c:v>
                </c:pt>
                <c:pt idx="2">
                  <c:v>#N/A</c:v>
                </c:pt>
                <c:pt idx="3">
                  <c:v>#N/A</c:v>
                </c:pt>
                <c:pt idx="4">
                  <c:v>177</c:v>
                </c:pt>
                <c:pt idx="5">
                  <c:v>#N/A</c:v>
                </c:pt>
                <c:pt idx="6">
                  <c:v>#N/A</c:v>
                </c:pt>
                <c:pt idx="7">
                  <c:v>239</c:v>
                </c:pt>
                <c:pt idx="8">
                  <c:v>#N/A</c:v>
                </c:pt>
                <c:pt idx="9">
                  <c:v>#N/A</c:v>
                </c:pt>
                <c:pt idx="10">
                  <c:v>257</c:v>
                </c:pt>
                <c:pt idx="11">
                  <c:v>#N/A</c:v>
                </c:pt>
                <c:pt idx="12">
                  <c:v>#N/A</c:v>
                </c:pt>
                <c:pt idx="13">
                  <c:v>246</c:v>
                </c:pt>
                <c:pt idx="14">
                  <c:v>#N/A</c:v>
                </c:pt>
              </c:numCache>
            </c:numRef>
          </c:val>
          <c:smooth val="0"/>
          <c:extLst>
            <c:ext xmlns:c16="http://schemas.microsoft.com/office/drawing/2014/chart" uri="{C3380CC4-5D6E-409C-BE32-E72D297353CC}">
              <c16:uniqueId val="{00000008-FBBA-4B0F-A0D0-C70198A778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4452</c:v>
                </c:pt>
                <c:pt idx="5">
                  <c:v>4369</c:v>
                </c:pt>
                <c:pt idx="8">
                  <c:v>4338</c:v>
                </c:pt>
                <c:pt idx="11">
                  <c:v>4271</c:v>
                </c:pt>
                <c:pt idx="14">
                  <c:v>4102</c:v>
                </c:pt>
              </c:numCache>
            </c:numRef>
          </c:val>
          <c:extLst>
            <c:ext xmlns:c16="http://schemas.microsoft.com/office/drawing/2014/chart" uri="{C3380CC4-5D6E-409C-BE32-E72D297353CC}">
              <c16:uniqueId val="{00000000-462F-4965-A5B9-751D9A250CF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88</c:v>
                </c:pt>
                <c:pt idx="5">
                  <c:v>131</c:v>
                </c:pt>
                <c:pt idx="8">
                  <c:v>127</c:v>
                </c:pt>
                <c:pt idx="11">
                  <c:v>120</c:v>
                </c:pt>
                <c:pt idx="14">
                  <c:v>111</c:v>
                </c:pt>
              </c:numCache>
            </c:numRef>
          </c:val>
          <c:extLst>
            <c:ext xmlns:c16="http://schemas.microsoft.com/office/drawing/2014/chart" uri="{C3380CC4-5D6E-409C-BE32-E72D297353CC}">
              <c16:uniqueId val="{00000001-462F-4965-A5B9-751D9A250CF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409</c:v>
                </c:pt>
                <c:pt idx="5">
                  <c:v>306</c:v>
                </c:pt>
                <c:pt idx="8">
                  <c:v>334</c:v>
                </c:pt>
                <c:pt idx="11">
                  <c:v>683</c:v>
                </c:pt>
                <c:pt idx="14">
                  <c:v>893</c:v>
                </c:pt>
              </c:numCache>
            </c:numRef>
          </c:val>
          <c:extLst>
            <c:ext xmlns:c16="http://schemas.microsoft.com/office/drawing/2014/chart" uri="{C3380CC4-5D6E-409C-BE32-E72D297353CC}">
              <c16:uniqueId val="{00000002-462F-4965-A5B9-751D9A250CF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2F-4965-A5B9-751D9A250CF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2F-4965-A5B9-751D9A250CF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2F-4965-A5B9-751D9A250CF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305</c:v>
                </c:pt>
                <c:pt idx="3">
                  <c:v>325</c:v>
                </c:pt>
                <c:pt idx="6">
                  <c:v>337</c:v>
                </c:pt>
                <c:pt idx="9">
                  <c:v>310</c:v>
                </c:pt>
                <c:pt idx="12">
                  <c:v>404</c:v>
                </c:pt>
              </c:numCache>
            </c:numRef>
          </c:val>
          <c:extLst>
            <c:ext xmlns:c16="http://schemas.microsoft.com/office/drawing/2014/chart" uri="{C3380CC4-5D6E-409C-BE32-E72D297353CC}">
              <c16:uniqueId val="{00000006-462F-4965-A5B9-751D9A250CF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154</c:v>
                </c:pt>
                <c:pt idx="3">
                  <c:v>180</c:v>
                </c:pt>
                <c:pt idx="6">
                  <c:v>213</c:v>
                </c:pt>
                <c:pt idx="9">
                  <c:v>174</c:v>
                </c:pt>
                <c:pt idx="12">
                  <c:v>141</c:v>
                </c:pt>
              </c:numCache>
            </c:numRef>
          </c:val>
          <c:extLst>
            <c:ext xmlns:c16="http://schemas.microsoft.com/office/drawing/2014/chart" uri="{C3380CC4-5D6E-409C-BE32-E72D297353CC}">
              <c16:uniqueId val="{00000007-462F-4965-A5B9-751D9A250CF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1180</c:v>
                </c:pt>
                <c:pt idx="3">
                  <c:v>1163</c:v>
                </c:pt>
                <c:pt idx="6">
                  <c:v>1191</c:v>
                </c:pt>
                <c:pt idx="9">
                  <c:v>1179</c:v>
                </c:pt>
                <c:pt idx="12">
                  <c:v>1142</c:v>
                </c:pt>
              </c:numCache>
            </c:numRef>
          </c:val>
          <c:extLst>
            <c:ext xmlns:c16="http://schemas.microsoft.com/office/drawing/2014/chart" uri="{C3380CC4-5D6E-409C-BE32-E72D297353CC}">
              <c16:uniqueId val="{00000008-462F-4965-A5B9-751D9A250CF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62F-4965-A5B9-751D9A250CF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4946</c:v>
                </c:pt>
                <c:pt idx="3">
                  <c:v>4910</c:v>
                </c:pt>
                <c:pt idx="6">
                  <c:v>4842</c:v>
                </c:pt>
                <c:pt idx="9">
                  <c:v>4709</c:v>
                </c:pt>
                <c:pt idx="12">
                  <c:v>4465</c:v>
                </c:pt>
              </c:numCache>
            </c:numRef>
          </c:val>
          <c:extLst>
            <c:ext xmlns:c16="http://schemas.microsoft.com/office/drawing/2014/chart" uri="{C3380CC4-5D6E-409C-BE32-E72D297353CC}">
              <c16:uniqueId val="{0000000A-462F-4965-A5B9-751D9A250CF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1637</c:v>
                </c:pt>
                <c:pt idx="2">
                  <c:v>#N/A</c:v>
                </c:pt>
                <c:pt idx="3">
                  <c:v>#N/A</c:v>
                </c:pt>
                <c:pt idx="4">
                  <c:v>1773</c:v>
                </c:pt>
                <c:pt idx="5">
                  <c:v>#N/A</c:v>
                </c:pt>
                <c:pt idx="6">
                  <c:v>#N/A</c:v>
                </c:pt>
                <c:pt idx="7">
                  <c:v>1784</c:v>
                </c:pt>
                <c:pt idx="8">
                  <c:v>#N/A</c:v>
                </c:pt>
                <c:pt idx="9">
                  <c:v>#N/A</c:v>
                </c:pt>
                <c:pt idx="10">
                  <c:v>1299</c:v>
                </c:pt>
                <c:pt idx="11">
                  <c:v>#N/A</c:v>
                </c:pt>
                <c:pt idx="12">
                  <c:v>#N/A</c:v>
                </c:pt>
                <c:pt idx="13">
                  <c:v>1048</c:v>
                </c:pt>
                <c:pt idx="14">
                  <c:v>#N/A</c:v>
                </c:pt>
              </c:numCache>
            </c:numRef>
          </c:val>
          <c:smooth val="0"/>
          <c:extLst>
            <c:ext xmlns:c16="http://schemas.microsoft.com/office/drawing/2014/chart" uri="{C3380CC4-5D6E-409C-BE32-E72D297353CC}">
              <c16:uniqueId val="{0000000B-462F-4965-A5B9-751D9A250CF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31</c:v>
                </c:pt>
                <c:pt idx="1">
                  <c:v>131</c:v>
                </c:pt>
                <c:pt idx="2">
                  <c:v>331</c:v>
                </c:pt>
              </c:numCache>
            </c:numRef>
          </c:val>
          <c:extLst>
            <c:ext xmlns:c16="http://schemas.microsoft.com/office/drawing/2014/chart" uri="{C3380CC4-5D6E-409C-BE32-E72D297353CC}">
              <c16:uniqueId val="{00000000-5535-4A5E-BA4F-F2B770CF407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c:v>
                </c:pt>
                <c:pt idx="1">
                  <c:v>24</c:v>
                </c:pt>
                <c:pt idx="2">
                  <c:v>24</c:v>
                </c:pt>
              </c:numCache>
            </c:numRef>
          </c:val>
          <c:extLst>
            <c:ext xmlns:c16="http://schemas.microsoft.com/office/drawing/2014/chart" uri="{C3380CC4-5D6E-409C-BE32-E72D297353CC}">
              <c16:uniqueId val="{00000001-5535-4A5E-BA4F-F2B770CF407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297</c:v>
                </c:pt>
                <c:pt idx="1">
                  <c:v>528</c:v>
                </c:pt>
                <c:pt idx="2">
                  <c:v>538</c:v>
                </c:pt>
              </c:numCache>
            </c:numRef>
          </c:val>
          <c:extLst>
            <c:ext xmlns:c16="http://schemas.microsoft.com/office/drawing/2014/chart" uri="{C3380CC4-5D6E-409C-BE32-E72D297353CC}">
              <c16:uniqueId val="{00000002-5535-4A5E-BA4F-F2B770CF407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{C4273424-4362-4C3F-B828-CC6A4CC73FD5}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BBF-4F3B-8F07-1F81954950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{251A3E50-2F71-4912-8699-B49F853E43AE}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BF-4F3B-8F07-1F81954950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{B85ADAB2-8F90-437C-A9A9-00C5073C7276}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BF-4F3B-8F07-1F81954950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{8D4C17E6-15A2-4970-97E2-2F25402F2915}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BF-4F3B-8F07-1F81954950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{5A11AF1A-4A47-4775-9BB5-74E31D764537}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BF-4F3B-8F07-1F81954950F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{CDC055C2-CFD6-4103-9D6E-5D230E7A821D}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BBF-4F3B-8F07-1F81954950F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{B5F61B83-E438-46B8-B69A-7CA5E09F2C3B}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BBF-4F3B-8F07-1F81954950F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{B9B7390F-A1E9-4519-A453-9D07BC3EC6BA}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BBF-4F3B-8F07-1F81954950F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{BF463CB1-63E0-4C27-92F0-722BD2F45026}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BBF-4F3B-8F07-1F81954950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57.1</c:v>
                </c:pt>
                <c:pt idx="8">
                  <c:v>58.8</c:v>
                </c:pt>
                <c:pt idx="16">
                  <c:v>60.8</c:v>
                </c:pt>
                <c:pt idx="24">
                  <c:v>62.9</c:v>
                </c:pt>
                <c:pt idx="32">
                  <c:v>64</c:v>
                </c:pt>
              </c:numCache>
            </c:numRef>
          </c:xVal>
          <c:yVal>
            <c:numRef>
              <c:f>公会計指標分析・財政指標組合せ分析表!$BP$51:$DC$51</c:f>
              <c:numCache>
                <c:formatCode>#,##0.0;"▲ "#,##0.0</c:formatCode>
                <c:ptCount val="40"/>
                <c:pt idx="0">
                  <c:v>97.4</c:v>
                </c:pt>
                <c:pt idx="8">
                  <c:v>106.1</c:v>
                </c:pt>
                <c:pt idx="16">
                  <c:v>102</c:v>
                </c:pt>
                <c:pt idx="24">
                  <c:v>68.3</c:v>
                </c:pt>
                <c:pt idx="32">
                  <c:v>57</c:v>
                </c:pt>
              </c:numCache>
            </c:numRef>
          </c:yVal>
          <c:smooth val="0"/>
          <c:extLst>
            <c:ext xmlns:c16="http://schemas.microsoft.com/office/drawing/2014/chart" uri="{C3380CC4-5D6E-409C-BE32-E72D297353CC}">
              <c16:uniqueId val="{00000009-7BBF-4F3B-8F07-1F81954950F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{31F4BE02-BA4D-4C8E-AD69-A9A470DE7AAF}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BBF-4F3B-8F07-1F81954950F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{E6D349A8-6418-49BB-B6DE-1E4650313F19}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BF-4F3B-8F07-1F81954950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{14312B82-CF81-425E-A45F-9752CD11A26A}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BF-4F3B-8F07-1F81954950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{02D5943E-BC5A-44F3-A119-EE7731FE769C}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BF-4F3B-8F07-1F81954950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{8964349F-E642-4551-91C1-FB40A89688AE}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BF-4F3B-8F07-1F81954950F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{54B513D1-5125-4F5D-9AF8-484A9D585FE2}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BBF-4F3B-8F07-1F81954950F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{F13B1BF0-005E-484F-8E8F-2C41A65AEFE3}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BBF-4F3B-8F07-1F81954950F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{58928943-1D59-4481-9E60-2E029779B294}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BBF-4F3B-8F07-1F81954950F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{B2653832-F346-406C-AF86-4ACF761335CB}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BBF-4F3B-8F07-1F81954950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BBF-4F3B-8F07-1F81954950FF}"/>
            </c:ext>
          </c:extLst>
        </c:ser>
        <c:dLbls>
          <c:showLegendKey val="0"/>
          <c:showVal val="1"/>
          <c:showCatName val="0"/>
          <c:showSerName val="0"/>
          <c:showPercent val="0"/>
          <c:showBubbleSize val="0"/>
        </c:dLbls>
        <c:axId val="46179840"/>
        <c:axId val="46181760"/>
      </c:scatterChart>
      <c:valAx>
        <c:axId val="4617984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{A7E96F83-ED8D-4951-84DB-79DDB5B23AA5}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69A-4E3B-AFA7-04258C4E73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{132CDD9D-964D-4C0F-9DE9-90F057B4B095}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9A-4E3B-AFA7-04258C4E73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{AC0AA897-665E-4BAE-A6FE-6D3E75EDD083}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9A-4E3B-AFA7-04258C4E73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{E8F0EF4D-8ED8-40B3-96F5-802CBA11D415}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9A-4E3B-AFA7-04258C4E73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{6CBD8E66-FFBD-43C3-91AA-06CAD10A8198}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9A-4E3B-AFA7-04258C4E739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{201AF020-311C-423A-9DA5-E7F1E852429D}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69A-4E3B-AFA7-04258C4E739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{9D5AAB72-2C72-4528-A89C-B5A8DA8C2B33}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69A-4E3B-AFA7-04258C4E739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{F3370829-19AE-4AA6-A013-52E273E6157E}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69A-4E3B-AFA7-04258C4E739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{26C97BAF-187D-4648-93C0-62B72B52F83D}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69A-4E3B-AFA7-04258C4E73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9.3000000000000007</c:v>
                </c:pt>
                <c:pt idx="16">
                  <c:v>11.2</c:v>
                </c:pt>
                <c:pt idx="24">
                  <c:v>12.5</c:v>
                </c:pt>
                <c:pt idx="32">
                  <c:v>13.5</c:v>
                </c:pt>
              </c:numCache>
            </c:numRef>
          </c:xVal>
          <c:yVal>
            <c:numRef>
              <c:f>公会計指標分析・財政指標組合せ分析表!$BP$73:$DC$73</c:f>
              <c:numCache>
                <c:formatCode>#,##0.0;"▲ "#,##0.0</c:formatCode>
                <c:ptCount val="40"/>
                <c:pt idx="0">
                  <c:v>97.4</c:v>
                </c:pt>
                <c:pt idx="8">
                  <c:v>106.1</c:v>
                </c:pt>
                <c:pt idx="16">
                  <c:v>102</c:v>
                </c:pt>
                <c:pt idx="24">
                  <c:v>68.3</c:v>
                </c:pt>
                <c:pt idx="32">
                  <c:v>57</c:v>
                </c:pt>
              </c:numCache>
            </c:numRef>
          </c:yVal>
          <c:smooth val="0"/>
          <c:extLst>
            <c:ext xmlns:c16="http://schemas.microsoft.com/office/drawing/2014/chart" uri="{C3380CC4-5D6E-409C-BE32-E72D297353CC}">
              <c16:uniqueId val="{00000009-C69A-4E3B-AFA7-04258C4E739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7659439068545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{95C5352D-52D7-4DBA-9F6E-1F1FBCF6002C}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69A-4E3B-AFA7-04258C4E739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{03633A4A-C596-44D0-9027-3DBDE62E803C}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9A-4E3B-AFA7-04258C4E73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{27FFB141-32D2-4FD3-A8CC-4398283EDC6A}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9A-4E3B-AFA7-04258C4E73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{DF5294C6-0721-4D35-ACE5-10CDB7507417}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9A-4E3B-AFA7-04258C4E73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{422DB4A4-38AF-49C5-B2B7-1429CEEAC350}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9A-4E3B-AFA7-04258C4E739D}"/>
                </c:ext>
              </c:extLst>
            </c:dLbl>
            <c:dLbl>
              <c:idx val="8"/>
              <c:layout>
                <c:manualLayout>
                  <c:x val="-3.4502390437331852E-2"/>
                  <c:y val="-0.11208350942902527"/>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{D9DF953F-D527-4655-886A-908ED3381337}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69A-4E3B-AFA7-04258C4E739D}"/>
                </c:ext>
              </c:extLst>
            </c:dLbl>
            <c:dLbl>
              <c:idx val="16"/>
              <c:layout>
                <c:manualLayout>
                  <c:x val="-3.1570342725075584E-2"/>
                  <c:y val="-9.2021272587911821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{83B6D106-25BA-4012-B29D-8CB3A17C4250}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69A-4E3B-AFA7-04258C4E739D}"/>
                </c:ext>
              </c:extLst>
            </c:dLbl>
            <c:dLbl>
              <c:idx val="24"/>
              <c:layout>
                <c:manualLayout>
                  <c:x val="-3.1570342725075584E-2"/>
                  <c:y val="-8.311111598204544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{927F3E4F-D7E7-4317-BF64-572FCF7FC6E0}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69A-4E3B-AFA7-04258C4E739D}"/>
                </c:ext>
              </c:extLst>
            </c:dLbl>
            <c:dLbl>
              <c:idx val="32"/>
              <c:layout>
                <c:manualLayout>
                  <c:x val="-3.1570342725075584E-2"/>
                  <c:y val="-4.5269664437529243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{7AE3E38F-142A-4CEB-ADF3-BF62CD795D20}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69A-4E3B-AFA7-04258C4E73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69A-4E3B-AFA7-04258C4E739D}"/>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1,894
1,892
76.50
4,595,968
4,441,250
144,971
2,287,836
4,465,361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rgbClr val="00B0F0"/>
              </a:solidFill>
              <a:effectLst/>
              <a:latin typeface="+mn-lt"/>
              <a:ea typeface="+mn-ea"/>
              <a:cs typeface="+mn-cs"/>
            </a:rPr>
            <a:t>依然として人口の減少に歯止めがかからない中で、基幹産業である漁業や観光業の伸び悩みにより、財政基盤が弱い状況にある。また、高齢化に加え人口流出による担い手不足等、働く世代が減少していることによる税収の減少も類似団体と比較して平均を下回っていることの要因の一つと考えられる。</a:t>
          </a:r>
          <a:endParaRPr lang="ja-JP" altLang="ja-JP" sz="1400">
            <a:solidFill>
              <a:srgbClr val="00B0F0"/>
            </a:solidFill>
            <a:effectLst/>
          </a:endParaRPr>
        </a:p>
        <a:p>
          <a:r>
            <a:rPr kumimoji="1" lang="ja-JP" altLang="ja-JP" sz="1100">
              <a:solidFill>
                <a:srgbClr val="00B0F0"/>
              </a:solidFill>
              <a:effectLst/>
              <a:latin typeface="+mn-lt"/>
              <a:ea typeface="+mn-ea"/>
              <a:cs typeface="+mn-cs"/>
            </a:rPr>
            <a:t>　今後は、令和元年度に策定した第６次利尻町総合振興計画に沿って活力あるまちづくりを展開するとともに、関係人口の創出に取り組み担い手を確保しより一層の産業振興を進め、税収の確保に努める。併せて行政の効率化をより積極的に取り組み、財政の健全化を図る。</a:t>
          </a:r>
          <a:endParaRPr lang="ja-JP" altLang="ja-JP" sz="1400">
            <a:solidFill>
              <a:srgbClr val="00B0F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24342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40869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1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rgbClr val="00B0F0"/>
              </a:solidFill>
              <a:effectLst/>
              <a:latin typeface="+mn-lt"/>
              <a:ea typeface="+mn-ea"/>
              <a:cs typeface="+mn-cs"/>
            </a:rPr>
            <a:t>経常収支比率について、類似団体平均を下回ってはいるものの、ここ数年で徐々に上昇傾向にあったが、令和３年度についてはふるさと応援寄附金の大幅な増に伴うふるさと応援基金積立金の増等により比率は下降に転じた。</a:t>
          </a:r>
          <a:r>
            <a:rPr kumimoji="1" lang="ja-JP" altLang="en-US" sz="1100">
              <a:solidFill>
                <a:srgbClr val="00B0F0"/>
              </a:solidFill>
              <a:effectLst/>
              <a:latin typeface="+mn-lt"/>
              <a:ea typeface="+mn-ea"/>
              <a:cs typeface="+mn-cs"/>
            </a:rPr>
            <a:t>令和４年度については、若干上昇しているものの、</a:t>
          </a:r>
          <a:r>
            <a:rPr kumimoji="1" lang="ja-JP" altLang="ja-JP" sz="1100">
              <a:solidFill>
                <a:srgbClr val="00B0F0"/>
              </a:solidFill>
              <a:effectLst/>
              <a:latin typeface="+mn-lt"/>
              <a:ea typeface="+mn-ea"/>
              <a:cs typeface="+mn-cs"/>
            </a:rPr>
            <a:t>町立中学校建設事業を実施した際に発行した地方債の元利償還が令和２年度から始まったことや、令和４年度から</a:t>
          </a:r>
          <a:r>
            <a:rPr kumimoji="1" lang="ja-JP" altLang="en-US" sz="1100">
              <a:solidFill>
                <a:srgbClr val="00B0F0"/>
              </a:solidFill>
              <a:effectLst/>
              <a:latin typeface="+mn-lt"/>
              <a:ea typeface="+mn-ea"/>
              <a:cs typeface="+mn-cs"/>
            </a:rPr>
            <a:t>実施</a:t>
          </a:r>
          <a:r>
            <a:rPr kumimoji="1" lang="ja-JP" altLang="ja-JP" sz="1100">
              <a:solidFill>
                <a:srgbClr val="00B0F0"/>
              </a:solidFill>
              <a:effectLst/>
              <a:latin typeface="+mn-lt"/>
              <a:ea typeface="+mn-ea"/>
              <a:cs typeface="+mn-cs"/>
            </a:rPr>
            <a:t>している町立小学校改築事業に係る多額の地方債の発行</a:t>
          </a:r>
          <a:r>
            <a:rPr kumimoji="1" lang="ja-JP" altLang="en-US" sz="1100">
              <a:solidFill>
                <a:srgbClr val="00B0F0"/>
              </a:solidFill>
              <a:effectLst/>
              <a:latin typeface="+mn-lt"/>
              <a:ea typeface="+mn-ea"/>
              <a:cs typeface="+mn-cs"/>
            </a:rPr>
            <a:t>や</a:t>
          </a:r>
          <a:r>
            <a:rPr kumimoji="1" lang="ja-JP" altLang="ja-JP" sz="1100">
              <a:solidFill>
                <a:srgbClr val="00B0F0"/>
              </a:solidFill>
              <a:effectLst/>
              <a:latin typeface="+mn-lt"/>
              <a:ea typeface="+mn-ea"/>
              <a:cs typeface="+mn-cs"/>
            </a:rPr>
            <a:t>、特別会計への繰出金、一部事務組合への負担金が増加傾向にあることなどを考慮し、事務事業の見直しを</a:t>
          </a:r>
          <a:r>
            <a:rPr kumimoji="1" lang="ja-JP" altLang="en-US" sz="1100">
              <a:solidFill>
                <a:srgbClr val="00B0F0"/>
              </a:solidFill>
              <a:effectLst/>
              <a:latin typeface="+mn-lt"/>
              <a:ea typeface="+mn-ea"/>
              <a:cs typeface="+mn-cs"/>
            </a:rPr>
            <a:t>行い</a:t>
          </a:r>
          <a:r>
            <a:rPr kumimoji="1" lang="ja-JP" altLang="ja-JP" sz="1100">
              <a:solidFill>
                <a:srgbClr val="00B0F0"/>
              </a:solidFill>
              <a:effectLst/>
              <a:latin typeface="+mn-lt"/>
              <a:ea typeface="+mn-ea"/>
              <a:cs typeface="+mn-cs"/>
            </a:rPr>
            <a:t>経常経費の削減を図る。</a:t>
          </a:r>
          <a:endParaRPr kumimoji="1" lang="ja-JP" altLang="en-US" sz="1300">
            <a:solidFill>
              <a:srgbClr val="00B0F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55033</xdr:rowOff>
    </xdr:from>
    <xdr:to>
      <xdr:col>23</xdr:col>
      <xdr:colOff>133350</xdr:colOff>
      <xdr:row>61</xdr:row>
      <xdr:rowOff>103294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1348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55033</xdr:rowOff>
    </xdr:from>
    <xdr:to>
      <xdr:col>19</xdr:col>
      <xdr:colOff>133350</xdr:colOff>
      <xdr:row>62</xdr:row>
      <xdr:rowOff>96731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513483"/>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48471</xdr:rowOff>
    </xdr:from>
    <xdr:to>
      <xdr:col>15</xdr:col>
      <xdr:colOff>82550</xdr:colOff>
      <xdr:row>62</xdr:row>
      <xdr:rowOff>96731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67837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83185</xdr:rowOff>
    </xdr:from>
    <xdr:to>
      <xdr:col>11</xdr:col>
      <xdr:colOff>31750</xdr:colOff>
      <xdr:row>62</xdr:row>
      <xdr:rowOff>48471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541635"/>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52494</xdr:rowOff>
    </xdr:from>
    <xdr:to>
      <xdr:col>23</xdr:col>
      <xdr:colOff>184150</xdr:colOff>
      <xdr:row>61</xdr:row>
      <xdr:rowOff>154094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69021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4233</xdr:rowOff>
    </xdr:from>
    <xdr:to>
      <xdr:col>19</xdr:col>
      <xdr:colOff>184150</xdr:colOff>
      <xdr:row>61</xdr:row>
      <xdr:rowOff>105833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116010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3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45931</xdr:rowOff>
    </xdr:from>
    <xdr:to>
      <xdr:col>15</xdr:col>
      <xdr:colOff>133350</xdr:colOff>
      <xdr:row>62</xdr:row>
      <xdr:rowOff>147531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157708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169121</xdr:rowOff>
    </xdr:from>
    <xdr:to>
      <xdr:col>11</xdr:col>
      <xdr:colOff>82550</xdr:colOff>
      <xdr:row>62</xdr:row>
      <xdr:rowOff>99271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109448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32385</xdr:rowOff>
    </xdr:from>
    <xdr:to>
      <xdr:col>7</xdr:col>
      <xdr:colOff>31750</xdr:colOff>
      <xdr:row>61</xdr:row>
      <xdr:rowOff>133985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144162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rgbClr val="00B0F0"/>
              </a:solidFill>
              <a:effectLst/>
              <a:latin typeface="+mn-lt"/>
              <a:ea typeface="+mn-ea"/>
              <a:cs typeface="+mn-cs"/>
            </a:rPr>
            <a:t>令和</a:t>
          </a:r>
          <a:r>
            <a:rPr kumimoji="1" lang="ja-JP" altLang="en-US" sz="1050">
              <a:solidFill>
                <a:srgbClr val="00B0F0"/>
              </a:solidFill>
              <a:effectLst/>
              <a:latin typeface="+mn-lt"/>
              <a:ea typeface="+mn-ea"/>
              <a:cs typeface="+mn-cs"/>
            </a:rPr>
            <a:t>４</a:t>
          </a:r>
          <a:r>
            <a:rPr kumimoji="1" lang="ja-JP" altLang="ja-JP" sz="1050">
              <a:solidFill>
                <a:srgbClr val="00B0F0"/>
              </a:solidFill>
              <a:effectLst/>
              <a:latin typeface="+mn-lt"/>
              <a:ea typeface="+mn-ea"/>
              <a:cs typeface="+mn-cs"/>
            </a:rPr>
            <a:t>年度について</a:t>
          </a:r>
          <a:r>
            <a:rPr kumimoji="1" lang="ja-JP" altLang="en-US" sz="1050">
              <a:solidFill>
                <a:srgbClr val="00B0F0"/>
              </a:solidFill>
              <a:effectLst/>
              <a:latin typeface="+mn-lt"/>
              <a:ea typeface="+mn-ea"/>
              <a:cs typeface="+mn-cs"/>
            </a:rPr>
            <a:t>も</a:t>
          </a:r>
          <a:r>
            <a:rPr kumimoji="1" lang="ja-JP" altLang="ja-JP" sz="1050">
              <a:solidFill>
                <a:srgbClr val="00B0F0"/>
              </a:solidFill>
              <a:effectLst/>
              <a:latin typeface="+mn-lt"/>
              <a:ea typeface="+mn-ea"/>
              <a:cs typeface="+mn-cs"/>
            </a:rPr>
            <a:t>ふるさと応援寄附金事業費</a:t>
          </a:r>
          <a:r>
            <a:rPr kumimoji="1" lang="ja-JP" altLang="en-US" sz="1050">
              <a:solidFill>
                <a:srgbClr val="00B0F0"/>
              </a:solidFill>
              <a:effectLst/>
              <a:latin typeface="+mn-lt"/>
              <a:ea typeface="+mn-ea"/>
              <a:cs typeface="+mn-cs"/>
            </a:rPr>
            <a:t>に伴う、</a:t>
          </a:r>
          <a:r>
            <a:rPr kumimoji="1" lang="ja-JP" altLang="ja-JP" sz="1050">
              <a:solidFill>
                <a:srgbClr val="00B0F0"/>
              </a:solidFill>
              <a:effectLst/>
              <a:latin typeface="+mn-lt"/>
              <a:ea typeface="+mn-ea"/>
              <a:cs typeface="+mn-cs"/>
            </a:rPr>
            <a:t>人件費、物件費</a:t>
          </a:r>
          <a:r>
            <a:rPr kumimoji="1" lang="ja-JP" altLang="en-US" sz="1050">
              <a:solidFill>
                <a:srgbClr val="00B0F0"/>
              </a:solidFill>
              <a:effectLst/>
              <a:latin typeface="+mn-lt"/>
              <a:ea typeface="+mn-ea"/>
              <a:cs typeface="+mn-cs"/>
            </a:rPr>
            <a:t>が要因により令和３年度と比較し決算額は増額となっておいる</a:t>
          </a:r>
          <a:r>
            <a:rPr kumimoji="1" lang="ja-JP" altLang="ja-JP" sz="1050">
              <a:solidFill>
                <a:srgbClr val="00B0F0"/>
              </a:solidFill>
              <a:effectLst/>
              <a:latin typeface="+mn-lt"/>
              <a:ea typeface="+mn-ea"/>
              <a:cs typeface="+mn-cs"/>
            </a:rPr>
            <a:t>なお、人口一人当たりの決算額が類似団体を上回っている主な要因は、公共施設の老朽化に伴う維持管理費用が増加していることと、人口に対して職員数が多いことによると考えられるが、職員数については、人口減少に比例して事務量が減少するものではないことや、離島という地理的条件により、業務委託先となる業者が少なく、通常委託するような業務についても直営で行っているため、一定数の職員の確保は必要である。今後は公共施設の適正化を進め維持管理費用を抑制するとともに、事務事業の見直しを実施し効率化を図ったうえで、減少した事務量に合わせて職員数の削減に取り組む。</a:t>
          </a:r>
          <a:endParaRPr kumimoji="1" lang="ja-JP" altLang="en-US" sz="1050">
            <a:solidFill>
              <a:srgbClr val="00B0F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54172</xdr:rowOff>
    </xdr:from>
    <xdr:to>
      <xdr:col>23</xdr:col>
      <xdr:colOff>133350</xdr:colOff>
      <xdr:row>84</xdr:row>
      <xdr:rowOff>69662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55972"/>
          <a:ext cx="838200" cy="1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126070</xdr:rowOff>
    </xdr:from>
    <xdr:to>
      <xdr:col>19</xdr:col>
      <xdr:colOff>133350</xdr:colOff>
      <xdr:row>84</xdr:row>
      <xdr:rowOff>54172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56420"/>
          <a:ext cx="889000" cy="9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82324</xdr:rowOff>
    </xdr:from>
    <xdr:to>
      <xdr:col>15</xdr:col>
      <xdr:colOff>82550</xdr:colOff>
      <xdr:row>83</xdr:row>
      <xdr:rowOff>126070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12674"/>
          <a:ext cx="889000" cy="4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82324</xdr:rowOff>
    </xdr:from>
    <xdr:to>
      <xdr:col>11</xdr:col>
      <xdr:colOff>31750</xdr:colOff>
      <xdr:row>83</xdr:row>
      <xdr:rowOff>134120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312674"/>
          <a:ext cx="889000" cy="5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139712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18862</xdr:rowOff>
    </xdr:from>
    <xdr:to>
      <xdr:col>23</xdr:col>
      <xdr:colOff>184150</xdr:colOff>
      <xdr:row>84</xdr:row>
      <xdr:rowOff>120462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2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162389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92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3372</xdr:rowOff>
    </xdr:from>
    <xdr:to>
      <xdr:col>19</xdr:col>
      <xdr:colOff>184150</xdr:colOff>
      <xdr:row>84</xdr:row>
      <xdr:rowOff>104972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0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89749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91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75270</xdr:rowOff>
    </xdr:from>
    <xdr:to>
      <xdr:col>15</xdr:col>
      <xdr:colOff>133350</xdr:colOff>
      <xdr:row>84</xdr:row>
      <xdr:rowOff>5420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161647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31524</xdr:rowOff>
    </xdr:from>
    <xdr:to>
      <xdr:col>11</xdr:col>
      <xdr:colOff>82550</xdr:colOff>
      <xdr:row>83</xdr:row>
      <xdr:rowOff>133124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117901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83320</xdr:rowOff>
    </xdr:from>
    <xdr:to>
      <xdr:col>7</xdr:col>
      <xdr:colOff>31750</xdr:colOff>
      <xdr:row>84</xdr:row>
      <xdr:rowOff>13470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1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169697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0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rgbClr val="00B0F0"/>
              </a:solidFill>
              <a:effectLst/>
              <a:latin typeface="+mn-lt"/>
              <a:ea typeface="+mn-ea"/>
              <a:cs typeface="+mn-cs"/>
            </a:rPr>
            <a:t>ラスパイレス指数については類似団体平均を下回っており、前年度と比較して</a:t>
          </a:r>
          <a:r>
            <a:rPr kumimoji="1" lang="en-US" altLang="ja-JP" sz="1100">
              <a:solidFill>
                <a:srgbClr val="00B0F0"/>
              </a:solidFill>
              <a:effectLst/>
              <a:latin typeface="+mn-lt"/>
              <a:ea typeface="+mn-ea"/>
              <a:cs typeface="+mn-cs"/>
            </a:rPr>
            <a:t>0.4</a:t>
          </a:r>
          <a:r>
            <a:rPr kumimoji="1" lang="ja-JP" altLang="ja-JP" sz="1100">
              <a:solidFill>
                <a:srgbClr val="00B0F0"/>
              </a:solidFill>
              <a:effectLst/>
              <a:latin typeface="+mn-lt"/>
              <a:ea typeface="+mn-ea"/>
              <a:cs typeface="+mn-cs"/>
            </a:rPr>
            <a:t>ポイントの減少となっているが</a:t>
          </a:r>
          <a:r>
            <a:rPr kumimoji="1" lang="ja-JP" altLang="en-US" sz="1100">
              <a:solidFill>
                <a:srgbClr val="00B0F0"/>
              </a:solidFill>
              <a:effectLst/>
              <a:latin typeface="+mn-lt"/>
              <a:ea typeface="+mn-ea"/>
              <a:cs typeface="+mn-cs"/>
            </a:rPr>
            <a:t>、令和２年度からは、ほぼ横ばいの状態で推移している。令和３年度に、</a:t>
          </a:r>
          <a:r>
            <a:rPr kumimoji="1" lang="ja-JP" altLang="ja-JP" sz="1100">
              <a:solidFill>
                <a:srgbClr val="00B0F0"/>
              </a:solidFill>
              <a:effectLst/>
              <a:latin typeface="+mn-lt"/>
              <a:ea typeface="+mn-ea"/>
              <a:cs typeface="+mn-cs"/>
            </a:rPr>
            <a:t>人員配置の見直しや、中堅職員の退職が相次いだことに伴う経験年数階層内における職員分布の変動により平均給料額が引き下げられたこと</a:t>
          </a:r>
          <a:r>
            <a:rPr kumimoji="1" lang="ja-JP" altLang="en-US" sz="1100">
              <a:solidFill>
                <a:srgbClr val="00B0F0"/>
              </a:solidFill>
              <a:effectLst/>
              <a:latin typeface="+mn-lt"/>
              <a:ea typeface="+mn-ea"/>
              <a:cs typeface="+mn-cs"/>
            </a:rPr>
            <a:t>で現在の数値となっている。</a:t>
          </a:r>
          <a:endParaRPr kumimoji="1" lang="en-US" altLang="ja-JP" sz="1100">
            <a:solidFill>
              <a:srgbClr val="00B0F0"/>
            </a:solidFill>
            <a:effectLst/>
            <a:latin typeface="+mn-lt"/>
            <a:ea typeface="+mn-ea"/>
            <a:cs typeface="+mn-cs"/>
          </a:endParaRPr>
        </a:p>
        <a:p>
          <a:r>
            <a:rPr kumimoji="1" lang="ja-JP" altLang="en-US" sz="1100">
              <a:solidFill>
                <a:srgbClr val="00B0F0"/>
              </a:solidFill>
              <a:effectLst/>
              <a:latin typeface="+mn-lt"/>
              <a:ea typeface="+mn-ea"/>
              <a:cs typeface="+mn-cs"/>
            </a:rPr>
            <a:t>　</a:t>
          </a:r>
          <a:r>
            <a:rPr kumimoji="1" lang="ja-JP" altLang="ja-JP" sz="1100">
              <a:solidFill>
                <a:srgbClr val="00B0F0"/>
              </a:solidFill>
              <a:effectLst/>
              <a:latin typeface="+mn-lt"/>
              <a:ea typeface="+mn-ea"/>
              <a:cs typeface="+mn-cs"/>
            </a:rPr>
            <a:t>今後も職員の退職・採用により増減が見込まれるものの、事務事業の見直しによる適正な職員配置に取り組むことで、類似団体平均の水準で推移すると思われる。</a:t>
          </a:r>
          <a:endParaRPr kumimoji="1" lang="ja-JP" altLang="en-US" sz="1300">
            <a:solidFill>
              <a:srgbClr val="00B0F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87</xdr:row>
      <xdr:rowOff>94235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991080"/>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94235</xdr:rowOff>
    </xdr:from>
    <xdr:to>
      <xdr:col>77</xdr:col>
      <xdr:colOff>44450</xdr:colOff>
      <xdr:row>87</xdr:row>
      <xdr:rowOff>94235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010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15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94235</xdr:rowOff>
    </xdr:from>
    <xdr:to>
      <xdr:col>72</xdr:col>
      <xdr:colOff>203200</xdr:colOff>
      <xdr:row>88</xdr:row>
      <xdr:rowOff>14478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010385"/>
          <a:ext cx="889000" cy="9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14478</xdr:rowOff>
    </xdr:from>
    <xdr:to>
      <xdr:col>68</xdr:col>
      <xdr:colOff>152400</xdr:colOff>
      <xdr:row>88</xdr:row>
      <xdr:rowOff>86868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10207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40657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43435</xdr:rowOff>
    </xdr:from>
    <xdr:to>
      <xdr:col>77</xdr:col>
      <xdr:colOff>95250</xdr:colOff>
      <xdr:row>87</xdr:row>
      <xdr:rowOff>145035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155212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2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43435</xdr:rowOff>
    </xdr:from>
    <xdr:to>
      <xdr:col>73</xdr:col>
      <xdr:colOff>44450</xdr:colOff>
      <xdr:row>87</xdr:row>
      <xdr:rowOff>145035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155212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2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135128</xdr:rowOff>
    </xdr:from>
    <xdr:to>
      <xdr:col>68</xdr:col>
      <xdr:colOff>203200</xdr:colOff>
      <xdr:row>88</xdr:row>
      <xdr:rowOff>65278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75455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2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36068</xdr:rowOff>
    </xdr:from>
    <xdr:to>
      <xdr:col>64</xdr:col>
      <xdr:colOff>152400</xdr:colOff>
      <xdr:row>88</xdr:row>
      <xdr:rowOff>137668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122445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rgbClr val="00B0F0"/>
              </a:solidFill>
              <a:effectLst/>
              <a:latin typeface="+mn-lt"/>
              <a:ea typeface="+mn-ea"/>
              <a:cs typeface="+mn-cs"/>
            </a:rPr>
            <a:t>人口の減少のスピードに対して、事務事業の見直しによる事業量の適正化が追いついていないことと、離島という地理的条件により、業務委託先となる業者が少なく、通常委託するような業務についても直営で行わなければならず、そのためには一定数の職員を確保する必要があるため、結果的に類似団体の平均を上回っている状況にある。</a:t>
          </a:r>
          <a:endParaRPr lang="ja-JP" altLang="ja-JP">
            <a:solidFill>
              <a:srgbClr val="00B0F0"/>
            </a:solidFill>
            <a:effectLst/>
          </a:endParaRPr>
        </a:p>
        <a:p>
          <a:r>
            <a:rPr kumimoji="1" lang="ja-JP" altLang="ja-JP" sz="1100">
              <a:solidFill>
                <a:srgbClr val="00B0F0"/>
              </a:solidFill>
              <a:effectLst/>
              <a:latin typeface="+mn-lt"/>
              <a:ea typeface="+mn-ea"/>
              <a:cs typeface="+mn-cs"/>
            </a:rPr>
            <a:t>　今後は、事務事業の見直しを実施して効率化や事業内容のスリム化を図るとともに、優先度の低い事務事業については、廃止・縮小を検討するなど職員配置の適正化を図り、職員数の抑制に努める。</a:t>
          </a:r>
          <a:endParaRPr lang="ja-JP" altLang="ja-JP">
            <a:solidFill>
              <a:srgbClr val="00B0F0"/>
            </a:solidFill>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47552</xdr:rowOff>
    </xdr:from>
    <xdr:to>
      <xdr:col>81</xdr:col>
      <xdr:colOff>44450</xdr:colOff>
      <xdr:row>62</xdr:row>
      <xdr:rowOff>141660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77452"/>
          <a:ext cx="838200" cy="9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29283</xdr:rowOff>
    </xdr:from>
    <xdr:to>
      <xdr:col>77</xdr:col>
      <xdr:colOff>44450</xdr:colOff>
      <xdr:row>62</xdr:row>
      <xdr:rowOff>47552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59183"/>
          <a:ext cx="889000" cy="1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146613</xdr:rowOff>
    </xdr:from>
    <xdr:to>
      <xdr:col>72</xdr:col>
      <xdr:colOff>203200</xdr:colOff>
      <xdr:row>62</xdr:row>
      <xdr:rowOff>29283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05063"/>
          <a:ext cx="889000" cy="5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146613</xdr:rowOff>
    </xdr:from>
    <xdr:to>
      <xdr:col>68</xdr:col>
      <xdr:colOff>152400</xdr:colOff>
      <xdr:row>61</xdr:row>
      <xdr:rowOff>162469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605063"/>
          <a:ext cx="889000" cy="1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90860</xdr:rowOff>
    </xdr:from>
    <xdr:to>
      <xdr:col>81</xdr:col>
      <xdr:colOff>95250</xdr:colOff>
      <xdr:row>63</xdr:row>
      <xdr:rowOff>21010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72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62937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69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168202</xdr:rowOff>
    </xdr:from>
    <xdr:to>
      <xdr:col>77</xdr:col>
      <xdr:colOff>95250</xdr:colOff>
      <xdr:row>62</xdr:row>
      <xdr:rowOff>98352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2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83129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1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149933</xdr:rowOff>
    </xdr:from>
    <xdr:to>
      <xdr:col>73</xdr:col>
      <xdr:colOff>44450</xdr:colOff>
      <xdr:row>62</xdr:row>
      <xdr:rowOff>80083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60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64860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9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95813</xdr:rowOff>
    </xdr:from>
    <xdr:to>
      <xdr:col>68</xdr:col>
      <xdr:colOff>203200</xdr:colOff>
      <xdr:row>62</xdr:row>
      <xdr:rowOff>25963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5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10740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4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111669</xdr:rowOff>
    </xdr:from>
    <xdr:to>
      <xdr:col>64</xdr:col>
      <xdr:colOff>152400</xdr:colOff>
      <xdr:row>62</xdr:row>
      <xdr:rowOff>41819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7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26596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5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rgbClr val="00B0F0"/>
              </a:solidFill>
              <a:effectLst/>
              <a:latin typeface="+mn-lt"/>
              <a:ea typeface="+mn-ea"/>
              <a:cs typeface="+mn-cs"/>
            </a:rPr>
            <a:t>過去の大型事業による地方債の償還終了により、平成</a:t>
          </a:r>
          <a:r>
            <a:rPr kumimoji="1" lang="en-US" altLang="ja-JP" sz="1100">
              <a:solidFill>
                <a:srgbClr val="00B0F0"/>
              </a:solidFill>
              <a:effectLst/>
              <a:latin typeface="+mn-lt"/>
              <a:ea typeface="+mn-ea"/>
              <a:cs typeface="+mn-cs"/>
            </a:rPr>
            <a:t>30</a:t>
          </a:r>
          <a:r>
            <a:rPr kumimoji="1" lang="ja-JP" altLang="ja-JP" sz="1100">
              <a:solidFill>
                <a:srgbClr val="00B0F0"/>
              </a:solidFill>
              <a:effectLst/>
              <a:latin typeface="+mn-lt"/>
              <a:ea typeface="+mn-ea"/>
              <a:cs typeface="+mn-cs"/>
            </a:rPr>
            <a:t>年度までは比率が減少を続けており、類似団体とほぼ同等の比率となってきていたが、平成</a:t>
          </a:r>
          <a:r>
            <a:rPr kumimoji="1" lang="en-US" altLang="ja-JP" sz="1100">
              <a:solidFill>
                <a:srgbClr val="00B0F0"/>
              </a:solidFill>
              <a:effectLst/>
              <a:latin typeface="+mn-lt"/>
              <a:ea typeface="+mn-ea"/>
              <a:cs typeface="+mn-cs"/>
            </a:rPr>
            <a:t>27</a:t>
          </a:r>
          <a:r>
            <a:rPr kumimoji="1" lang="ja-JP" altLang="ja-JP" sz="1100">
              <a:solidFill>
                <a:srgbClr val="00B0F0"/>
              </a:solidFill>
              <a:effectLst/>
              <a:latin typeface="+mn-lt"/>
              <a:ea typeface="+mn-ea"/>
              <a:cs typeface="+mn-cs"/>
            </a:rPr>
            <a:t>年度～平成</a:t>
          </a:r>
          <a:r>
            <a:rPr kumimoji="1" lang="en-US" altLang="ja-JP" sz="1100">
              <a:solidFill>
                <a:srgbClr val="00B0F0"/>
              </a:solidFill>
              <a:effectLst/>
              <a:latin typeface="+mn-lt"/>
              <a:ea typeface="+mn-ea"/>
              <a:cs typeface="+mn-cs"/>
            </a:rPr>
            <a:t>28</a:t>
          </a:r>
          <a:r>
            <a:rPr kumimoji="1" lang="ja-JP" altLang="ja-JP" sz="1100">
              <a:solidFill>
                <a:srgbClr val="00B0F0"/>
              </a:solidFill>
              <a:effectLst/>
              <a:latin typeface="+mn-lt"/>
              <a:ea typeface="+mn-ea"/>
              <a:cs typeface="+mn-cs"/>
            </a:rPr>
            <a:t>年度に実施した町立中学校建設事業の地方債元金償還開始に伴い、令和元年度から増加に転じている状況である。更には、町立小学校改築事業に伴う多額の地方債発行も令和４年度から</a:t>
          </a:r>
          <a:r>
            <a:rPr kumimoji="1" lang="ja-JP" altLang="en-US" sz="1100">
              <a:solidFill>
                <a:srgbClr val="00B0F0"/>
              </a:solidFill>
              <a:effectLst/>
              <a:latin typeface="+mn-lt"/>
              <a:ea typeface="+mn-ea"/>
              <a:cs typeface="+mn-cs"/>
            </a:rPr>
            <a:t>実施</a:t>
          </a:r>
          <a:r>
            <a:rPr kumimoji="1" lang="ja-JP" altLang="ja-JP" sz="1100">
              <a:solidFill>
                <a:srgbClr val="00B0F0"/>
              </a:solidFill>
              <a:effectLst/>
              <a:latin typeface="+mn-lt"/>
              <a:ea typeface="+mn-ea"/>
              <a:cs typeface="+mn-cs"/>
            </a:rPr>
            <a:t>している。今後は、比率の推移を十分注視しながら、将来を見据え計画的に事業を実施し、実質公債費比率の抑制に努める。</a:t>
          </a:r>
          <a:endParaRPr kumimoji="1" lang="ja-JP" altLang="en-US" sz="1300">
            <a:solidFill>
              <a:srgbClr val="00B0F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44450</xdr:rowOff>
    </xdr:from>
    <xdr:to>
      <xdr:col>81</xdr:col>
      <xdr:colOff>44450</xdr:colOff>
      <xdr:row>44</xdr:row>
      <xdr:rowOff>124883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58825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111337</xdr:rowOff>
    </xdr:from>
    <xdr:to>
      <xdr:col>77</xdr:col>
      <xdr:colOff>44450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48368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129963</xdr:rowOff>
    </xdr:from>
    <xdr:to>
      <xdr:col>72</xdr:col>
      <xdr:colOff>203200</xdr:colOff>
      <xdr:row>43</xdr:row>
      <xdr:rowOff>111337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330863"/>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42</xdr:row>
      <xdr:rowOff>129963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2986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74083</xdr:rowOff>
    </xdr:from>
    <xdr:to>
      <xdr:col>81</xdr:col>
      <xdr:colOff>95250</xdr:colOff>
      <xdr:row>45</xdr:row>
      <xdr:rowOff>4233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141410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165100</xdr:rowOff>
    </xdr:from>
    <xdr:to>
      <xdr:col>77</xdr:col>
      <xdr:colOff>95250</xdr:colOff>
      <xdr:row>44</xdr:row>
      <xdr:rowOff>95250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80027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60537</xdr:rowOff>
    </xdr:from>
    <xdr:to>
      <xdr:col>73</xdr:col>
      <xdr:colOff>44450</xdr:colOff>
      <xdr:row>43</xdr:row>
      <xdr:rowOff>162137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146914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79163</xdr:rowOff>
    </xdr:from>
    <xdr:to>
      <xdr:col>68</xdr:col>
      <xdr:colOff>203200</xdr:colOff>
      <xdr:row>43</xdr:row>
      <xdr:rowOff>9313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ja-JP" sz="1100" baseline="0">
              <a:solidFill>
                <a:schemeClr val="dk1"/>
              </a:solidFill>
              <a:effectLst/>
              <a:latin typeface="+mn-lt"/>
              <a:ea typeface="+mn-ea"/>
              <a:cs typeface="+mn-cs"/>
            </a:rPr>
            <a:t>　</a:t>
          </a:r>
          <a:r>
            <a:rPr kumimoji="1" lang="ja-JP" altLang="ja-JP" sz="1100" baseline="0">
              <a:solidFill>
                <a:srgbClr val="00B0F0"/>
              </a:solidFill>
              <a:effectLst/>
              <a:latin typeface="+mn-lt"/>
              <a:ea typeface="+mn-ea"/>
              <a:cs typeface="+mn-cs"/>
            </a:rPr>
            <a:t>将来負担比率が類似団体と比べ高い値となっている主な要因は、充当可能な基金の残高が極めて少額であることが要因と考えられる。なお、令和</a:t>
          </a:r>
          <a:r>
            <a:rPr kumimoji="1" lang="ja-JP" altLang="en-US" sz="1100" baseline="0">
              <a:solidFill>
                <a:srgbClr val="00B0F0"/>
              </a:solidFill>
              <a:effectLst/>
              <a:latin typeface="+mn-lt"/>
              <a:ea typeface="+mn-ea"/>
              <a:cs typeface="+mn-cs"/>
            </a:rPr>
            <a:t>４</a:t>
          </a:r>
          <a:r>
            <a:rPr kumimoji="1" lang="ja-JP" altLang="ja-JP" sz="1100" baseline="0">
              <a:solidFill>
                <a:srgbClr val="00B0F0"/>
              </a:solidFill>
              <a:effectLst/>
              <a:latin typeface="+mn-lt"/>
              <a:ea typeface="+mn-ea"/>
              <a:cs typeface="+mn-cs"/>
            </a:rPr>
            <a:t>年度については</a:t>
          </a:r>
          <a:r>
            <a:rPr kumimoji="1" lang="ja-JP" altLang="en-US" sz="1100" baseline="0">
              <a:solidFill>
                <a:srgbClr val="00B0F0"/>
              </a:solidFill>
              <a:effectLst/>
              <a:latin typeface="+mn-lt"/>
              <a:ea typeface="+mn-ea"/>
              <a:cs typeface="+mn-cs"/>
            </a:rPr>
            <a:t>、財政調整基金積立金の大</a:t>
          </a:r>
          <a:r>
            <a:rPr kumimoji="1" lang="ja-JP" altLang="ja-JP" sz="1100" baseline="0">
              <a:solidFill>
                <a:srgbClr val="00B0F0"/>
              </a:solidFill>
              <a:effectLst/>
              <a:latin typeface="+mn-lt"/>
              <a:ea typeface="+mn-ea"/>
              <a:cs typeface="+mn-cs"/>
            </a:rPr>
            <a:t>幅な増に伴う充当可能基金の増により前年度から数値が下降している。</a:t>
          </a:r>
          <a:endParaRPr lang="ja-JP" altLang="ja-JP" sz="1400">
            <a:solidFill>
              <a:srgbClr val="00B0F0"/>
            </a:solidFill>
            <a:effectLst/>
          </a:endParaRPr>
        </a:p>
        <a:p>
          <a:r>
            <a:rPr kumimoji="1" lang="ja-JP" altLang="ja-JP" sz="1100" baseline="0">
              <a:solidFill>
                <a:srgbClr val="00B0F0"/>
              </a:solidFill>
              <a:effectLst/>
              <a:latin typeface="+mn-lt"/>
              <a:ea typeface="+mn-ea"/>
              <a:cs typeface="+mn-cs"/>
            </a:rPr>
            <a:t>　今後も事務事業の精査を行い経費削減に努めた上で、充当可能な基金を計画的に積立て、将来負担比率の減少に努める。</a:t>
          </a:r>
          <a:endParaRPr lang="ja-JP" altLang="ja-JP" sz="1400">
            <a:solidFill>
              <a:srgbClr val="00B0F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48683</xdr:rowOff>
    </xdr:from>
    <xdr:to>
      <xdr:col>81</xdr:col>
      <xdr:colOff>44450</xdr:colOff>
      <xdr:row>19</xdr:row>
      <xdr:rowOff>28716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3134783"/>
          <a:ext cx="838200" cy="15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28716</xdr:rowOff>
    </xdr:from>
    <xdr:to>
      <xdr:col>77</xdr:col>
      <xdr:colOff>44450</xdr:colOff>
      <xdr:row>21</xdr:row>
      <xdr:rowOff>137583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3286266"/>
          <a:ext cx="889000" cy="45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137583</xdr:rowOff>
    </xdr:from>
    <xdr:to>
      <xdr:col>72</xdr:col>
      <xdr:colOff>203200</xdr:colOff>
      <xdr:row>22</xdr:row>
      <xdr:rowOff>21096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738033"/>
          <a:ext cx="889000" cy="5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75918</xdr:rowOff>
    </xdr:from>
    <xdr:to>
      <xdr:col>68</xdr:col>
      <xdr:colOff>152400</xdr:colOff>
      <xdr:row>22</xdr:row>
      <xdr:rowOff>21096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3676368"/>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169333</xdr:rowOff>
    </xdr:from>
    <xdr:to>
      <xdr:col>81</xdr:col>
      <xdr:colOff>95250</xdr:colOff>
      <xdr:row>18</xdr:row>
      <xdr:rowOff>99483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08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141410</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05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149366</xdr:rowOff>
    </xdr:from>
    <xdr:to>
      <xdr:col>77</xdr:col>
      <xdr:colOff>95250</xdr:colOff>
      <xdr:row>19</xdr:row>
      <xdr:rowOff>79516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23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64293</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32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86783</xdr:rowOff>
    </xdr:from>
    <xdr:to>
      <xdr:col>73</xdr:col>
      <xdr:colOff>44450</xdr:colOff>
      <xdr:row>22</xdr:row>
      <xdr:rowOff>16933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68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1710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77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141746</xdr:rowOff>
    </xdr:from>
    <xdr:to>
      <xdr:col>68</xdr:col>
      <xdr:colOff>203200</xdr:colOff>
      <xdr:row>22</xdr:row>
      <xdr:rowOff>71896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74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56673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8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25118</xdr:rowOff>
    </xdr:from>
    <xdr:to>
      <xdr:col>64</xdr:col>
      <xdr:colOff>152400</xdr:colOff>
      <xdr:row>21</xdr:row>
      <xdr:rowOff>126718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62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111495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71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1,894
1,892
76.50
4,595,968
4,441,250
144,971
2,287,836
4,465,361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rgbClr val="00B0F0"/>
              </a:solidFill>
              <a:effectLst/>
              <a:latin typeface="+mn-lt"/>
              <a:ea typeface="+mn-ea"/>
              <a:cs typeface="+mn-cs"/>
            </a:rPr>
            <a:t>類似団体平均と比較すると、経常収支比率の人件費分は若干下回っているが、病院業務や学校給食業務、ごみ処理業務等を一部事務組合で行っているためである。</a:t>
          </a:r>
          <a:endParaRPr lang="ja-JP" altLang="ja-JP" sz="1400">
            <a:solidFill>
              <a:srgbClr val="00B0F0"/>
            </a:solidFill>
            <a:effectLst/>
          </a:endParaRPr>
        </a:p>
        <a:p>
          <a:r>
            <a:rPr kumimoji="1" lang="ja-JP" altLang="ja-JP" sz="1100">
              <a:solidFill>
                <a:srgbClr val="00B0F0"/>
              </a:solidFill>
              <a:effectLst/>
              <a:latin typeface="+mn-lt"/>
              <a:ea typeface="+mn-ea"/>
              <a:cs typeface="+mn-cs"/>
            </a:rPr>
            <a:t>　今後も事務事業の見直しを実施して効率化を図り、より一層の人件費の抑制に努める。</a:t>
          </a:r>
          <a:endParaRPr lang="ja-JP" altLang="ja-JP" sz="1400">
            <a:solidFill>
              <a:srgbClr val="00B0F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136144</xdr:rowOff>
    </xdr:from>
    <xdr:to>
      <xdr:col>24</xdr:col>
      <xdr:colOff>25400</xdr:colOff>
      <xdr:row>36</xdr:row>
      <xdr:rowOff>154432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083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154432</xdr:rowOff>
    </xdr:from>
    <xdr:to>
      <xdr:col>19</xdr:col>
      <xdr:colOff>187325</xdr:colOff>
      <xdr:row>37</xdr:row>
      <xdr:rowOff>56134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266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99568</xdr:rowOff>
    </xdr:from>
    <xdr:to>
      <xdr:col>15</xdr:col>
      <xdr:colOff>98425</xdr:colOff>
      <xdr:row>37</xdr:row>
      <xdr:rowOff>56134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7176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76708</xdr:rowOff>
    </xdr:from>
    <xdr:to>
      <xdr:col>11</xdr:col>
      <xdr:colOff>9525</xdr:colOff>
      <xdr:row>36</xdr:row>
      <xdr:rowOff>99568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101871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103632</xdr:rowOff>
    </xdr:from>
    <xdr:to>
      <xdr:col>20</xdr:col>
      <xdr:colOff>38100</xdr:colOff>
      <xdr:row>37</xdr:row>
      <xdr:rowOff>33782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43959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5334</xdr:rowOff>
    </xdr:from>
    <xdr:to>
      <xdr:col>15</xdr:col>
      <xdr:colOff>149225</xdr:colOff>
      <xdr:row>37</xdr:row>
      <xdr:rowOff>106934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117111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48768</xdr:rowOff>
    </xdr:from>
    <xdr:to>
      <xdr:col>11</xdr:col>
      <xdr:colOff>60325</xdr:colOff>
      <xdr:row>36</xdr:row>
      <xdr:rowOff>150368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160545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25908</xdr:rowOff>
    </xdr:from>
    <xdr:to>
      <xdr:col>6</xdr:col>
      <xdr:colOff>171450</xdr:colOff>
      <xdr:row>36</xdr:row>
      <xdr:rowOff>127508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137685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rgbClr val="00B0F0"/>
              </a:solidFill>
              <a:effectLst/>
              <a:latin typeface="+mn-lt"/>
              <a:ea typeface="+mn-ea"/>
              <a:cs typeface="+mn-cs"/>
            </a:rPr>
            <a:t>物件費に係る経常収支比率は、令和元年度までは年々上昇傾向にあり、類似団体と比較して上回っていたが、令和３年度</a:t>
          </a:r>
          <a:r>
            <a:rPr kumimoji="1" lang="ja-JP" altLang="en-US" sz="1100" b="0" i="0" baseline="0">
              <a:solidFill>
                <a:srgbClr val="00B0F0"/>
              </a:solidFill>
              <a:effectLst/>
              <a:latin typeface="+mn-lt"/>
              <a:ea typeface="+mn-ea"/>
              <a:cs typeface="+mn-cs"/>
            </a:rPr>
            <a:t>からの</a:t>
          </a:r>
          <a:r>
            <a:rPr kumimoji="1" lang="ja-JP" altLang="ja-JP" sz="1100" b="0" i="0" baseline="0">
              <a:solidFill>
                <a:srgbClr val="00B0F0"/>
              </a:solidFill>
              <a:effectLst/>
              <a:latin typeface="+mn-lt"/>
              <a:ea typeface="+mn-ea"/>
              <a:cs typeface="+mn-cs"/>
            </a:rPr>
            <a:t>新型コロナウイルス感染症対応地方創生臨時交付金による事業の実施の増より、類似団体と比較して</a:t>
          </a:r>
          <a:r>
            <a:rPr kumimoji="1" lang="ja-JP" altLang="en-US" sz="1100" b="0" i="0" baseline="0">
              <a:solidFill>
                <a:srgbClr val="00B0F0"/>
              </a:solidFill>
              <a:effectLst/>
              <a:latin typeface="+mn-lt"/>
              <a:ea typeface="+mn-ea"/>
              <a:cs typeface="+mn-cs"/>
            </a:rPr>
            <a:t>も低い数字となっている。令和</a:t>
          </a:r>
          <a:r>
            <a:rPr kumimoji="1" lang="en-US" altLang="ja-JP" sz="1100" b="0" i="0" baseline="0">
              <a:solidFill>
                <a:srgbClr val="00B0F0"/>
              </a:solidFill>
              <a:effectLst/>
              <a:latin typeface="+mn-lt"/>
              <a:ea typeface="+mn-ea"/>
              <a:cs typeface="+mn-cs"/>
            </a:rPr>
            <a:t>4</a:t>
          </a:r>
          <a:r>
            <a:rPr kumimoji="1" lang="ja-JP" altLang="en-US" sz="1100" b="0" i="0" baseline="0">
              <a:solidFill>
                <a:srgbClr val="00B0F0"/>
              </a:solidFill>
              <a:effectLst/>
              <a:latin typeface="+mn-lt"/>
              <a:ea typeface="+mn-ea"/>
              <a:cs typeface="+mn-cs"/>
            </a:rPr>
            <a:t>年度についてもは、前年度と比較すると</a:t>
          </a:r>
          <a:r>
            <a:rPr kumimoji="1" lang="en-US" altLang="ja-JP" sz="1100" b="0" i="0" baseline="0">
              <a:solidFill>
                <a:srgbClr val="00B0F0"/>
              </a:solidFill>
              <a:effectLst/>
              <a:latin typeface="+mn-lt"/>
              <a:ea typeface="+mn-ea"/>
              <a:cs typeface="+mn-cs"/>
            </a:rPr>
            <a:t>0.6</a:t>
          </a:r>
          <a:r>
            <a:rPr kumimoji="1" lang="ja-JP" altLang="en-US" sz="1100" b="0" i="0" baseline="0">
              <a:solidFill>
                <a:srgbClr val="00B0F0"/>
              </a:solidFill>
              <a:effectLst/>
              <a:latin typeface="+mn-lt"/>
              <a:ea typeface="+mn-ea"/>
              <a:cs typeface="+mn-cs"/>
            </a:rPr>
            <a:t>ポイントの増となっているが、類似団体との比較では</a:t>
          </a:r>
          <a:r>
            <a:rPr kumimoji="1" lang="en-US" altLang="ja-JP" sz="1100" b="0" i="0" baseline="0">
              <a:solidFill>
                <a:srgbClr val="00B0F0"/>
              </a:solidFill>
              <a:effectLst/>
              <a:latin typeface="+mn-lt"/>
              <a:ea typeface="+mn-ea"/>
              <a:cs typeface="+mn-cs"/>
            </a:rPr>
            <a:t>3.1</a:t>
          </a:r>
          <a:r>
            <a:rPr kumimoji="1" lang="ja-JP" altLang="en-US" sz="1100" b="0" i="0" baseline="0">
              <a:solidFill>
                <a:srgbClr val="00B0F0"/>
              </a:solidFill>
              <a:effectLst/>
              <a:latin typeface="+mn-lt"/>
              <a:ea typeface="+mn-ea"/>
              <a:cs typeface="+mn-cs"/>
            </a:rPr>
            <a:t>ポイント祖</a:t>
          </a:r>
          <a:r>
            <a:rPr kumimoji="1" lang="en-US" altLang="ja-JP" sz="1100" b="0" i="0" baseline="0">
              <a:solidFill>
                <a:srgbClr val="00B0F0"/>
              </a:solidFill>
              <a:effectLst/>
              <a:latin typeface="+mn-lt"/>
              <a:ea typeface="+mn-ea"/>
              <a:cs typeface="+mn-cs"/>
            </a:rPr>
            <a:t>t</a:t>
          </a:r>
          <a:r>
            <a:rPr kumimoji="1" lang="ja-JP" altLang="en-US" sz="1100" b="0" i="0" baseline="0">
              <a:solidFill>
                <a:srgbClr val="00B0F0"/>
              </a:solidFill>
              <a:effectLst/>
              <a:latin typeface="+mn-lt"/>
              <a:ea typeface="+mn-ea"/>
              <a:cs typeface="+mn-cs"/>
            </a:rPr>
            <a:t>回る結果となった</a:t>
          </a:r>
          <a:r>
            <a:rPr kumimoji="1" lang="ja-JP" altLang="ja-JP" sz="1100" b="0" i="0" baseline="0">
              <a:solidFill>
                <a:srgbClr val="00B0F0"/>
              </a:solidFill>
              <a:effectLst/>
              <a:latin typeface="+mn-lt"/>
              <a:ea typeface="+mn-ea"/>
              <a:cs typeface="+mn-cs"/>
            </a:rPr>
            <a:t>。ただ依然として公共施設の維持管理経費は増加傾向にあるため、今後も公共施設等総合管理計画に基づき公共施設の適正管理に努め、より一層の経費節減を図り比率の減少に努める。</a:t>
          </a:r>
          <a:endParaRPr kumimoji="1" lang="ja-JP" altLang="en-US" sz="1300">
            <a:solidFill>
              <a:srgbClr val="00B0F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104140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199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16</xdr:row>
      <xdr:rowOff>140716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199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140716</xdr:rowOff>
    </xdr:from>
    <xdr:to>
      <xdr:col>73</xdr:col>
      <xdr:colOff>180975</xdr:colOff>
      <xdr:row>18</xdr:row>
      <xdr:rowOff>8128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8391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18</xdr:row>
      <xdr:rowOff>8128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759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89916</xdr:rowOff>
    </xdr:from>
    <xdr:to>
      <xdr:col>74</xdr:col>
      <xdr:colOff>31750</xdr:colOff>
      <xdr:row>17</xdr:row>
      <xdr:rowOff>20066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30243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128778</xdr:rowOff>
    </xdr:from>
    <xdr:to>
      <xdr:col>69</xdr:col>
      <xdr:colOff>142875</xdr:colOff>
      <xdr:row>18</xdr:row>
      <xdr:rowOff>58928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43705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rgbClr val="00B0F0"/>
              </a:solidFill>
              <a:effectLst/>
              <a:latin typeface="+mn-lt"/>
              <a:ea typeface="+mn-ea"/>
              <a:cs typeface="+mn-cs"/>
            </a:rPr>
            <a:t>扶助費に係る経常収支比率が類似団体を下回っている主な要因は、人口減少に伴う自立支援給付費の減少と、少子化に伴う児童福祉費が減少していることが考えられる。出生率がなかなか上昇しない現状にあるため、今後もやや減少傾向で推移するものと思われる。</a:t>
          </a:r>
          <a:endParaRPr lang="ja-JP" altLang="ja-JP" sz="1400">
            <a:solidFill>
              <a:srgbClr val="00B0F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86178</xdr:rowOff>
    </xdr:from>
    <xdr:to>
      <xdr:col>24</xdr:col>
      <xdr:colOff>25400</xdr:colOff>
      <xdr:row>53</xdr:row>
      <xdr:rowOff>86178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173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86178</xdr:rowOff>
    </xdr:from>
    <xdr:to>
      <xdr:col>19</xdr:col>
      <xdr:colOff>187325</xdr:colOff>
      <xdr:row>53</xdr:row>
      <xdr:rowOff>102507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1730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53</xdr:row>
      <xdr:rowOff>118835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1893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86178</xdr:rowOff>
    </xdr:from>
    <xdr:to>
      <xdr:col>11</xdr:col>
      <xdr:colOff>9525</xdr:colOff>
      <xdr:row>53</xdr:row>
      <xdr:rowOff>118835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173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35378</xdr:rowOff>
    </xdr:from>
    <xdr:to>
      <xdr:col>24</xdr:col>
      <xdr:colOff>76200</xdr:colOff>
      <xdr:row>53</xdr:row>
      <xdr:rowOff>136978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51905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896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35378</xdr:rowOff>
    </xdr:from>
    <xdr:to>
      <xdr:col>20</xdr:col>
      <xdr:colOff>38100</xdr:colOff>
      <xdr:row>53</xdr:row>
      <xdr:rowOff>136978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147155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89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51707</xdr:rowOff>
    </xdr:from>
    <xdr:to>
      <xdr:col>15</xdr:col>
      <xdr:colOff>149225</xdr:colOff>
      <xdr:row>53</xdr:row>
      <xdr:rowOff>153307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163484</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68035</xdr:rowOff>
    </xdr:from>
    <xdr:to>
      <xdr:col>11</xdr:col>
      <xdr:colOff>60325</xdr:colOff>
      <xdr:row>53</xdr:row>
      <xdr:rowOff>169635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8362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35378</xdr:rowOff>
    </xdr:from>
    <xdr:to>
      <xdr:col>6</xdr:col>
      <xdr:colOff>171450</xdr:colOff>
      <xdr:row>53</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147155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ja-JP" sz="1100" b="0" i="0" baseline="0">
              <a:solidFill>
                <a:srgbClr val="00B0F0"/>
              </a:solidFill>
              <a:effectLst/>
              <a:latin typeface="+mn-lt"/>
              <a:ea typeface="+mn-ea"/>
              <a:cs typeface="+mn-cs"/>
            </a:rPr>
            <a:t>その他に係る経常収支比率について、特別会計への繰出金の増減により大きく増減するが、繰出金は増加傾向にあり、特に簡易水道施設については新たな水源の整備事業や、下水道施設に係る維持管理経費として公営企業会計への繰出金が多額になっていることが要因と考えられる。今後は、適正な施設管理と計画的な施設改修等による経費節減や、使用料の分析を行い適正な料金への改定についても検討し、比率の抑制を図る。</a:t>
          </a:r>
          <a:endParaRPr lang="ja-JP" altLang="ja-JP" sz="1400">
            <a:solidFill>
              <a:srgbClr val="00B0F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69850</xdr:rowOff>
    </xdr:from>
    <xdr:to>
      <xdr:col>82</xdr:col>
      <xdr:colOff>107950</xdr:colOff>
      <xdr:row>56</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6710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69850</xdr:rowOff>
    </xdr:from>
    <xdr:to>
      <xdr:col>78</xdr:col>
      <xdr:colOff>69850</xdr:colOff>
      <xdr:row>56</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6710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161290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7053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56</xdr:row>
      <xdr:rowOff>161290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7053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19050</xdr:rowOff>
    </xdr:from>
    <xdr:to>
      <xdr:col>78</xdr:col>
      <xdr:colOff>120650</xdr:colOff>
      <xdr:row>56</xdr:row>
      <xdr:rowOff>120650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130827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110490</xdr:rowOff>
    </xdr:from>
    <xdr:to>
      <xdr:col>69</xdr:col>
      <xdr:colOff>142875</xdr:colOff>
      <xdr:row>57</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50817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8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rgbClr val="00B0F0"/>
              </a:solidFill>
              <a:effectLst/>
              <a:latin typeface="+mn-lt"/>
              <a:ea typeface="+mn-ea"/>
              <a:cs typeface="+mn-cs"/>
            </a:rPr>
            <a:t>補助費等については、一部事務組合に対する負担金の割合が高く、比率の増減に大きく影響しており、その中でも特に病院組合に対する負担金が非常に多額であるため、今後も病院事業の経営の効率化と収益性を高め、負担金の抑制を図る。</a:t>
          </a:r>
          <a:endParaRPr kumimoji="1" lang="ja-JP" altLang="en-US" sz="1300">
            <a:solidFill>
              <a:srgbClr val="00B0F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19558</xdr:rowOff>
    </xdr:from>
    <xdr:to>
      <xdr:col>82</xdr:col>
      <xdr:colOff>107950</xdr:colOff>
      <xdr:row>35</xdr:row>
      <xdr:rowOff>28702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0203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19558</xdr:rowOff>
    </xdr:from>
    <xdr:to>
      <xdr:col>78</xdr:col>
      <xdr:colOff>69850</xdr:colOff>
      <xdr:row>35</xdr:row>
      <xdr:rowOff>19558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0203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19558</xdr:rowOff>
    </xdr:from>
    <xdr:to>
      <xdr:col>73</xdr:col>
      <xdr:colOff>180975</xdr:colOff>
      <xdr:row>35</xdr:row>
      <xdr:rowOff>33274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0203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5842</xdr:rowOff>
    </xdr:from>
    <xdr:to>
      <xdr:col>69</xdr:col>
      <xdr:colOff>92075</xdr:colOff>
      <xdr:row>35</xdr:row>
      <xdr:rowOff>33274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0065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165879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82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140208</xdr:rowOff>
    </xdr:from>
    <xdr:to>
      <xdr:col>78</xdr:col>
      <xdr:colOff>120650</xdr:colOff>
      <xdr:row>35</xdr:row>
      <xdr:rowOff>70358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80535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73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140208</xdr:rowOff>
    </xdr:from>
    <xdr:to>
      <xdr:col>74</xdr:col>
      <xdr:colOff>31750</xdr:colOff>
      <xdr:row>35</xdr:row>
      <xdr:rowOff>70358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80535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153924</xdr:rowOff>
    </xdr:from>
    <xdr:to>
      <xdr:col>69</xdr:col>
      <xdr:colOff>142875</xdr:colOff>
      <xdr:row>35</xdr:row>
      <xdr:rowOff>84074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94251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126492</xdr:rowOff>
    </xdr:from>
    <xdr:to>
      <xdr:col>65</xdr:col>
      <xdr:colOff>53975</xdr:colOff>
      <xdr:row>35</xdr:row>
      <xdr:rowOff>56642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66819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rgbClr val="00B0F0"/>
              </a:solidFill>
              <a:effectLst/>
              <a:latin typeface="+mn-lt"/>
              <a:ea typeface="+mn-ea"/>
              <a:cs typeface="+mn-cs"/>
            </a:rPr>
            <a:t>過去に実施した大型事業の元利償還が終了となったことにより、比率は類似団体とほぼ同等の水準で推移してきたが、令和２年度より町立中学校建設事業に係る地方債の元利償還が始まったことにより公債費が大幅に増額となったため、比率についても再び大きく上昇することとなった。令和３年度については若干比率が減少したものの、令和４年度からは町立小学校改築事業に伴う多額の地方債</a:t>
          </a:r>
          <a:r>
            <a:rPr kumimoji="1" lang="ja-JP" altLang="en-US" sz="1100">
              <a:solidFill>
                <a:srgbClr val="00B0F0"/>
              </a:solidFill>
              <a:effectLst/>
              <a:latin typeface="+mn-lt"/>
              <a:ea typeface="+mn-ea"/>
              <a:cs typeface="+mn-cs"/>
            </a:rPr>
            <a:t>の</a:t>
          </a:r>
          <a:r>
            <a:rPr kumimoji="1" lang="ja-JP" altLang="ja-JP" sz="1100">
              <a:solidFill>
                <a:srgbClr val="00B0F0"/>
              </a:solidFill>
              <a:effectLst/>
              <a:latin typeface="+mn-lt"/>
              <a:ea typeface="+mn-ea"/>
              <a:cs typeface="+mn-cs"/>
            </a:rPr>
            <a:t>発行</a:t>
          </a:r>
          <a:r>
            <a:rPr kumimoji="1" lang="ja-JP" altLang="en-US" sz="1100">
              <a:solidFill>
                <a:srgbClr val="00B0F0"/>
              </a:solidFill>
              <a:effectLst/>
              <a:latin typeface="+mn-lt"/>
              <a:ea typeface="+mn-ea"/>
              <a:cs typeface="+mn-cs"/>
            </a:rPr>
            <a:t>があるため</a:t>
          </a:r>
          <a:r>
            <a:rPr kumimoji="1" lang="ja-JP" altLang="ja-JP" sz="1100">
              <a:solidFill>
                <a:srgbClr val="00B0F0"/>
              </a:solidFill>
              <a:effectLst/>
              <a:latin typeface="+mn-lt"/>
              <a:ea typeface="+mn-ea"/>
              <a:cs typeface="+mn-cs"/>
            </a:rPr>
            <a:t>、今後は比率の推移を十分注視しながら未来を見据えた計画的な事業執行を実施し、比率の抑制に努める。</a:t>
          </a:r>
          <a:endParaRPr lang="ja-JP" altLang="ja-JP" sz="1400">
            <a:solidFill>
              <a:srgbClr val="00B0F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81280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431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119380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431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123189</xdr:rowOff>
    </xdr:from>
    <xdr:to>
      <xdr:col>15</xdr:col>
      <xdr:colOff>98425</xdr:colOff>
      <xdr:row>78</xdr:row>
      <xdr:rowOff>119380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324839"/>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96520</xdr:rowOff>
    </xdr:from>
    <xdr:to>
      <xdr:col>11</xdr:col>
      <xdr:colOff>9525</xdr:colOff>
      <xdr:row>77</xdr:row>
      <xdr:rowOff>123189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2981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68580</xdr:rowOff>
    </xdr:from>
    <xdr:to>
      <xdr:col>15</xdr:col>
      <xdr:colOff>149225</xdr:colOff>
      <xdr:row>78</xdr:row>
      <xdr:rowOff>170180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154957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72389</xdr:rowOff>
    </xdr:from>
    <xdr:to>
      <xdr:col>11</xdr:col>
      <xdr:colOff>60325</xdr:colOff>
      <xdr:row>78</xdr:row>
      <xdr:rowOff>2539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45720</xdr:rowOff>
    </xdr:from>
    <xdr:to>
      <xdr:col>6</xdr:col>
      <xdr:colOff>171450</xdr:colOff>
      <xdr:row>77</xdr:row>
      <xdr:rowOff>147320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132097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ja-JP" sz="1100" b="0" i="0" baseline="0">
              <a:solidFill>
                <a:srgbClr val="00B0F0"/>
              </a:solidFill>
              <a:effectLst/>
              <a:latin typeface="+mn-lt"/>
              <a:ea typeface="+mn-ea"/>
              <a:cs typeface="+mn-cs"/>
            </a:rPr>
            <a:t>公債費以外に係る経常収支比率は類似団体の平均を下回っているが、公債費自体が類似団体と比べて多額であることによるものであると考えられる。令和３年度については物件費における特定財源充当事業の実施や基金積立金の増により前年度と比較して</a:t>
          </a:r>
          <a:r>
            <a:rPr kumimoji="1" lang="en-US" altLang="ja-JP" sz="1100" b="0" i="0" baseline="0">
              <a:solidFill>
                <a:srgbClr val="00B0F0"/>
              </a:solidFill>
              <a:effectLst/>
              <a:latin typeface="+mn-lt"/>
              <a:ea typeface="+mn-ea"/>
              <a:cs typeface="+mn-cs"/>
            </a:rPr>
            <a:t>3.7</a:t>
          </a:r>
          <a:r>
            <a:rPr kumimoji="1" lang="ja-JP" altLang="ja-JP" sz="1100" b="0" i="0" baseline="0">
              <a:solidFill>
                <a:srgbClr val="00B0F0"/>
              </a:solidFill>
              <a:effectLst/>
              <a:latin typeface="+mn-lt"/>
              <a:ea typeface="+mn-ea"/>
              <a:cs typeface="+mn-cs"/>
            </a:rPr>
            <a:t>ポイント減となったところである</a:t>
          </a:r>
          <a:r>
            <a:rPr kumimoji="1" lang="ja-JP" altLang="en-US" sz="1100" b="0" i="0" baseline="0">
              <a:solidFill>
                <a:srgbClr val="00B0F0"/>
              </a:solidFill>
              <a:effectLst/>
              <a:latin typeface="+mn-lt"/>
              <a:ea typeface="+mn-ea"/>
              <a:cs typeface="+mn-cs"/>
            </a:rPr>
            <a:t>。令和４年度については、</a:t>
          </a:r>
          <a:r>
            <a:rPr kumimoji="1" lang="en-US" altLang="ja-JP" sz="1100" b="0" i="0" baseline="0">
              <a:solidFill>
                <a:srgbClr val="00B0F0"/>
              </a:solidFill>
              <a:effectLst/>
              <a:latin typeface="+mn-lt"/>
              <a:ea typeface="+mn-ea"/>
              <a:cs typeface="+mn-cs"/>
            </a:rPr>
            <a:t>0.6</a:t>
          </a:r>
          <a:r>
            <a:rPr kumimoji="1" lang="ja-JP" altLang="en-US" sz="1100" b="0" i="0" baseline="0">
              <a:solidFill>
                <a:srgbClr val="00B0F0"/>
              </a:solidFill>
              <a:effectLst/>
              <a:latin typeface="+mn-lt"/>
              <a:ea typeface="+mn-ea"/>
              <a:cs typeface="+mn-cs"/>
            </a:rPr>
            <a:t>ポイントと微増ではあるが、令和４年度から</a:t>
          </a:r>
          <a:r>
            <a:rPr kumimoji="1" lang="ja-JP" altLang="ja-JP" sz="1100" b="0" i="0" baseline="0">
              <a:solidFill>
                <a:srgbClr val="00B0F0"/>
              </a:solidFill>
              <a:effectLst/>
              <a:latin typeface="+mn-lt"/>
              <a:ea typeface="+mn-ea"/>
              <a:cs typeface="+mn-cs"/>
            </a:rPr>
            <a:t>町立小学校改築事業</a:t>
          </a:r>
          <a:r>
            <a:rPr kumimoji="1" lang="ja-JP" altLang="en-US" sz="1100" b="0" i="0" baseline="0">
              <a:solidFill>
                <a:srgbClr val="00B0F0"/>
              </a:solidFill>
              <a:effectLst/>
              <a:latin typeface="+mn-lt"/>
              <a:ea typeface="+mn-ea"/>
              <a:cs typeface="+mn-cs"/>
            </a:rPr>
            <a:t>を実施しているなど</a:t>
          </a:r>
          <a:r>
            <a:rPr kumimoji="1" lang="ja-JP" altLang="ja-JP" sz="1100" b="0" i="0" baseline="0">
              <a:solidFill>
                <a:srgbClr val="00B0F0"/>
              </a:solidFill>
              <a:effectLst/>
              <a:latin typeface="+mn-lt"/>
              <a:ea typeface="+mn-ea"/>
              <a:cs typeface="+mn-cs"/>
            </a:rPr>
            <a:t>、その他の建設事業については、事業の優先度を分析し、実施の抑制・繰り延べなど計画的な事業執行の実施と、地方債の発行の抑制を図る。</a:t>
          </a:r>
          <a:endParaRPr lang="ja-JP" altLang="ja-JP" sz="1400">
            <a:solidFill>
              <a:srgbClr val="00B0F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157480</xdr:rowOff>
    </xdr:from>
    <xdr:to>
      <xdr:col>82</xdr:col>
      <xdr:colOff>107950</xdr:colOff>
      <xdr:row>75</xdr:row>
      <xdr:rowOff>8890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2844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157480</xdr:rowOff>
    </xdr:from>
    <xdr:to>
      <xdr:col>78</xdr:col>
      <xdr:colOff>69850</xdr:colOff>
      <xdr:row>75</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284478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127000</xdr:rowOff>
    </xdr:from>
    <xdr:to>
      <xdr:col>73</xdr:col>
      <xdr:colOff>180975</xdr:colOff>
      <xdr:row>76</xdr:row>
      <xdr:rowOff>77470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29857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146050</xdr:rowOff>
    </xdr:from>
    <xdr:to>
      <xdr:col>69</xdr:col>
      <xdr:colOff>92075</xdr:colOff>
      <xdr:row>76</xdr:row>
      <xdr:rowOff>77470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0048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129540</xdr:rowOff>
    </xdr:from>
    <xdr:to>
      <xdr:col>82</xdr:col>
      <xdr:colOff>158750</xdr:colOff>
      <xdr:row>75</xdr:row>
      <xdr:rowOff>59690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146067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106680</xdr:rowOff>
    </xdr:from>
    <xdr:to>
      <xdr:col>78</xdr:col>
      <xdr:colOff>120650</xdr:colOff>
      <xdr:row>75</xdr:row>
      <xdr:rowOff>36830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47007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76200</xdr:rowOff>
    </xdr:from>
    <xdr:to>
      <xdr:col>74</xdr:col>
      <xdr:colOff>31750</xdr:colOff>
      <xdr:row>76</xdr:row>
      <xdr:rowOff>6350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26670</xdr:rowOff>
    </xdr:from>
    <xdr:to>
      <xdr:col>69</xdr:col>
      <xdr:colOff>142875</xdr:colOff>
      <xdr:row>76</xdr:row>
      <xdr:rowOff>128270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138447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95250</xdr:rowOff>
    </xdr:from>
    <xdr:to>
      <xdr:col>65</xdr:col>
      <xdr:colOff>53975</xdr:colOff>
      <xdr:row>76</xdr:row>
      <xdr:rowOff>25400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35577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北海道利尻町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47896</xdr:rowOff>
    </xdr:from>
    <xdr:to>
      <xdr:col>29</xdr:col>
      <xdr:colOff>127000</xdr:colOff>
      <xdr:row>17</xdr:row>
      <xdr:rowOff>113305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10171"/>
          <a:ext cx="647700" cy="65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113305</xdr:rowOff>
    </xdr:from>
    <xdr:to>
      <xdr:col>26</xdr:col>
      <xdr:colOff>50800</xdr:colOff>
      <xdr:row>17</xdr:row>
      <xdr:rowOff>154936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75580"/>
          <a:ext cx="698500" cy="41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153987</xdr:rowOff>
    </xdr:from>
    <xdr:to>
      <xdr:col>22</xdr:col>
      <xdr:colOff>114300</xdr:colOff>
      <xdr:row>17</xdr:row>
      <xdr:rowOff>154936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116262"/>
          <a:ext cx="698500" cy="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153987</xdr:rowOff>
    </xdr:from>
    <xdr:to>
      <xdr:col>18</xdr:col>
      <xdr:colOff>177800</xdr:colOff>
      <xdr:row>17</xdr:row>
      <xdr:rowOff>167710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16262"/>
          <a:ext cx="698500" cy="13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168546</xdr:rowOff>
    </xdr:from>
    <xdr:to>
      <xdr:col>29</xdr:col>
      <xdr:colOff>177800</xdr:colOff>
      <xdr:row>17</xdr:row>
      <xdr:rowOff>98696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59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13623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0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62505</xdr:rowOff>
    </xdr:from>
    <xdr:to>
      <xdr:col>26</xdr:col>
      <xdr:colOff>101600</xdr:colOff>
      <xdr:row>17</xdr:row>
      <xdr:rowOff>164105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24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2832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793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104136</xdr:rowOff>
    </xdr:from>
    <xdr:to>
      <xdr:col>22</xdr:col>
      <xdr:colOff>165100</xdr:colOff>
      <xdr:row>18</xdr:row>
      <xdr:rowOff>34286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66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44463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83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103187</xdr:rowOff>
    </xdr:from>
    <xdr:to>
      <xdr:col>19</xdr:col>
      <xdr:colOff>38100</xdr:colOff>
      <xdr:row>18</xdr:row>
      <xdr:rowOff>33337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65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43514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83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116910</xdr:rowOff>
    </xdr:from>
    <xdr:to>
      <xdr:col>15</xdr:col>
      <xdr:colOff>101600</xdr:colOff>
      <xdr:row>18</xdr:row>
      <xdr:rowOff>47060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79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57237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263913</xdr:rowOff>
    </xdr:from>
    <xdr:to>
      <xdr:col>29</xdr:col>
      <xdr:colOff>127000</xdr:colOff>
      <xdr:row>35</xdr:row>
      <xdr:rowOff>275224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874263"/>
          <a:ext cx="647700" cy="11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16026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140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263913</xdr:rowOff>
    </xdr:from>
    <xdr:to>
      <xdr:col>26</xdr:col>
      <xdr:colOff>50800</xdr:colOff>
      <xdr:row>35</xdr:row>
      <xdr:rowOff>313949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74263"/>
          <a:ext cx="698500" cy="50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152921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2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313949</xdr:rowOff>
    </xdr:from>
    <xdr:to>
      <xdr:col>22</xdr:col>
      <xdr:colOff>114300</xdr:colOff>
      <xdr:row>36</xdr:row>
      <xdr:rowOff>123676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24299"/>
          <a:ext cx="698500" cy="152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123676</xdr:rowOff>
    </xdr:from>
    <xdr:to>
      <xdr:col>18</xdr:col>
      <xdr:colOff>177800</xdr:colOff>
      <xdr:row>36</xdr:row>
      <xdr:rowOff>167220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076926"/>
          <a:ext cx="698500" cy="43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224424</xdr:rowOff>
    </xdr:from>
    <xdr:to>
      <xdr:col>29</xdr:col>
      <xdr:colOff>177800</xdr:colOff>
      <xdr:row>35</xdr:row>
      <xdr:rowOff>326024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34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69501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7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213113</xdr:rowOff>
    </xdr:from>
    <xdr:to>
      <xdr:col>26</xdr:col>
      <xdr:colOff>101600</xdr:colOff>
      <xdr:row>35</xdr:row>
      <xdr:rowOff>314713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23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324890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592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263149</xdr:rowOff>
    </xdr:from>
    <xdr:to>
      <xdr:col>22</xdr:col>
      <xdr:colOff>165100</xdr:colOff>
      <xdr:row>36</xdr:row>
      <xdr:rowOff>21849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73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32026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64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72876</xdr:rowOff>
    </xdr:from>
    <xdr:to>
      <xdr:col>19</xdr:col>
      <xdr:colOff>38100</xdr:colOff>
      <xdr:row>37</xdr:row>
      <xdr:rowOff>3026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026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184653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79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116420</xdr:rowOff>
    </xdr:from>
    <xdr:to>
      <xdr:col>15</xdr:col>
      <xdr:colOff>101600</xdr:colOff>
      <xdr:row>37</xdr:row>
      <xdr:rowOff>46570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069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228197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1,894
1,892
76.50
4,595,968
4,441,250
144,971
2,287,836
4,465,361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90424</xdr:rowOff>
    </xdr:from>
    <xdr:to>
      <xdr:col>24</xdr:col>
      <xdr:colOff>63500</xdr:colOff>
      <xdr:row>35</xdr:row>
      <xdr:rowOff>137033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091174"/>
          <a:ext cx="838200"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137033</xdr:rowOff>
    </xdr:from>
    <xdr:to>
      <xdr:col>19</xdr:col>
      <xdr:colOff>177800</xdr:colOff>
      <xdr:row>36</xdr:row>
      <xdr:rowOff>6764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37783"/>
          <a:ext cx="889000" cy="4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6764</xdr:rowOff>
    </xdr:from>
    <xdr:to>
      <xdr:col>15</xdr:col>
      <xdr:colOff>50800</xdr:colOff>
      <xdr:row>36</xdr:row>
      <xdr:rowOff>88778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178964"/>
          <a:ext cx="889000" cy="8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88778</xdr:rowOff>
    </xdr:from>
    <xdr:to>
      <xdr:col>10</xdr:col>
      <xdr:colOff>114300</xdr:colOff>
      <xdr:row>36</xdr:row>
      <xdr:rowOff>105139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60978"/>
          <a:ext cx="8890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39624</xdr:rowOff>
    </xdr:from>
    <xdr:to>
      <xdr:col>24</xdr:col>
      <xdr:colOff>114300</xdr:colOff>
      <xdr:row>35</xdr:row>
      <xdr:rowOff>141224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4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62501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891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86233</xdr:rowOff>
    </xdr:from>
    <xdr:to>
      <xdr:col>20</xdr:col>
      <xdr:colOff>38100</xdr:colOff>
      <xdr:row>36</xdr:row>
      <xdr:rowOff>16383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08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32910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862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127414</xdr:rowOff>
    </xdr:from>
    <xdr:to>
      <xdr:col>15</xdr:col>
      <xdr:colOff>101600</xdr:colOff>
      <xdr:row>36</xdr:row>
      <xdr:rowOff>57564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74091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0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37978</xdr:rowOff>
    </xdr:from>
    <xdr:to>
      <xdr:col>10</xdr:col>
      <xdr:colOff>165100</xdr:colOff>
      <xdr:row>36</xdr:row>
      <xdr:rowOff>139578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1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156105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8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54339</xdr:rowOff>
    </xdr:from>
    <xdr:to>
      <xdr:col>6</xdr:col>
      <xdr:colOff>38100</xdr:colOff>
      <xdr:row>36</xdr:row>
      <xdr:rowOff>155939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2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1016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0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123478</xdr:rowOff>
    </xdr:from>
    <xdr:to>
      <xdr:col>24</xdr:col>
      <xdr:colOff>63500</xdr:colOff>
      <xdr:row>56</xdr:row>
      <xdr:rowOff>141265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24678"/>
          <a:ext cx="838200" cy="1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123478</xdr:rowOff>
    </xdr:from>
    <xdr:to>
      <xdr:col>19</xdr:col>
      <xdr:colOff>177800</xdr:colOff>
      <xdr:row>57</xdr:row>
      <xdr:rowOff>50195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24678"/>
          <a:ext cx="889000" cy="9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46700</xdr:rowOff>
    </xdr:from>
    <xdr:to>
      <xdr:col>15</xdr:col>
      <xdr:colOff>50800</xdr:colOff>
      <xdr:row>57</xdr:row>
      <xdr:rowOff>50195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19350"/>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148275</xdr:rowOff>
    </xdr:from>
    <xdr:to>
      <xdr:col>10</xdr:col>
      <xdr:colOff>114300</xdr:colOff>
      <xdr:row>57</xdr:row>
      <xdr:rowOff>46700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49475"/>
          <a:ext cx="889000" cy="6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2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90465</xdr:rowOff>
    </xdr:from>
    <xdr:to>
      <xdr:col>24</xdr:col>
      <xdr:colOff>114300</xdr:colOff>
      <xdr:row>57</xdr:row>
      <xdr:rowOff>20615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9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113342</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4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72678</xdr:rowOff>
    </xdr:from>
    <xdr:to>
      <xdr:col>20</xdr:col>
      <xdr:colOff>38100</xdr:colOff>
      <xdr:row>57</xdr:row>
      <xdr:rowOff>2828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7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19355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44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170845</xdr:rowOff>
    </xdr:from>
    <xdr:to>
      <xdr:col>15</xdr:col>
      <xdr:colOff>101600</xdr:colOff>
      <xdr:row>57</xdr:row>
      <xdr:rowOff>100995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7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117522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47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167350</xdr:rowOff>
    </xdr:from>
    <xdr:to>
      <xdr:col>10</xdr:col>
      <xdr:colOff>165100</xdr:colOff>
      <xdr:row>57</xdr:row>
      <xdr:rowOff>97500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6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114027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4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97475</xdr:rowOff>
    </xdr:from>
    <xdr:to>
      <xdr:col>6</xdr:col>
      <xdr:colOff>38100</xdr:colOff>
      <xdr:row>57</xdr:row>
      <xdr:rowOff>27625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44152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47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40659</xdr:rowOff>
    </xdr:from>
    <xdr:to>
      <xdr:col>24</xdr:col>
      <xdr:colOff>63500</xdr:colOff>
      <xdr:row>75</xdr:row>
      <xdr:rowOff>85962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899409"/>
          <a:ext cx="838200" cy="4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72567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02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85962</xdr:rowOff>
    </xdr:from>
    <xdr:to>
      <xdr:col>19</xdr:col>
      <xdr:colOff>177800</xdr:colOff>
      <xdr:row>75</xdr:row>
      <xdr:rowOff>154445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944712"/>
          <a:ext cx="889000" cy="6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29277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154445</xdr:rowOff>
    </xdr:from>
    <xdr:to>
      <xdr:col>15</xdr:col>
      <xdr:colOff>50800</xdr:colOff>
      <xdr:row>76</xdr:row>
      <xdr:rowOff>31023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013195"/>
          <a:ext cx="889000" cy="4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51880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25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31023</xdr:rowOff>
    </xdr:from>
    <xdr:to>
      <xdr:col>10</xdr:col>
      <xdr:colOff>114300</xdr:colOff>
      <xdr:row>76</xdr:row>
      <xdr:rowOff>40207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061223"/>
          <a:ext cx="889000" cy="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96508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2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84335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28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161309</xdr:rowOff>
    </xdr:from>
    <xdr:to>
      <xdr:col>24</xdr:col>
      <xdr:colOff>114300</xdr:colOff>
      <xdr:row>75</xdr:row>
      <xdr:rowOff>91459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84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12736</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35162</xdr:rowOff>
    </xdr:from>
    <xdr:to>
      <xdr:col>20</xdr:col>
      <xdr:colOff>38100</xdr:colOff>
      <xdr:row>75</xdr:row>
      <xdr:rowOff>136762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89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153289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66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103645</xdr:rowOff>
    </xdr:from>
    <xdr:to>
      <xdr:col>15</xdr:col>
      <xdr:colOff>101600</xdr:colOff>
      <xdr:row>76</xdr:row>
      <xdr:rowOff>33795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9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50322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73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151673</xdr:rowOff>
    </xdr:from>
    <xdr:to>
      <xdr:col>10</xdr:col>
      <xdr:colOff>165100</xdr:colOff>
      <xdr:row>76</xdr:row>
      <xdr:rowOff>81823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1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98351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78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160857</xdr:rowOff>
    </xdr:from>
    <xdr:to>
      <xdr:col>6</xdr:col>
      <xdr:colOff>38100</xdr:colOff>
      <xdr:row>76</xdr:row>
      <xdr:rowOff>91007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107535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79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21484</xdr:rowOff>
    </xdr:from>
    <xdr:to>
      <xdr:col>24</xdr:col>
      <xdr:colOff>63500</xdr:colOff>
      <xdr:row>97</xdr:row>
      <xdr:rowOff>38483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480684"/>
          <a:ext cx="838200" cy="18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21484</xdr:rowOff>
    </xdr:from>
    <xdr:to>
      <xdr:col>19</xdr:col>
      <xdr:colOff>177800</xdr:colOff>
      <xdr:row>97</xdr:row>
      <xdr:rowOff>47986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80684"/>
          <a:ext cx="889000" cy="19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42424</xdr:rowOff>
    </xdr:from>
    <xdr:to>
      <xdr:col>15</xdr:col>
      <xdr:colOff>50800</xdr:colOff>
      <xdr:row>97</xdr:row>
      <xdr:rowOff>47986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673074"/>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9665</xdr:rowOff>
    </xdr:from>
    <xdr:to>
      <xdr:col>10</xdr:col>
      <xdr:colOff>114300</xdr:colOff>
      <xdr:row>97</xdr:row>
      <xdr:rowOff>42424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40315"/>
          <a:ext cx="889000" cy="3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159133</xdr:rowOff>
    </xdr:from>
    <xdr:to>
      <xdr:col>24</xdr:col>
      <xdr:colOff>114300</xdr:colOff>
      <xdr:row>97</xdr:row>
      <xdr:rowOff>89283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61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74060</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3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142134</xdr:rowOff>
    </xdr:from>
    <xdr:to>
      <xdr:col>20</xdr:col>
      <xdr:colOff>38100</xdr:colOff>
      <xdr:row>96</xdr:row>
      <xdr:rowOff>72284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2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63411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2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168636</xdr:rowOff>
    </xdr:from>
    <xdr:to>
      <xdr:col>15</xdr:col>
      <xdr:colOff>101600</xdr:colOff>
      <xdr:row>97</xdr:row>
      <xdr:rowOff>98786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2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89913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2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163074</xdr:rowOff>
    </xdr:from>
    <xdr:to>
      <xdr:col>10</xdr:col>
      <xdr:colOff>165100</xdr:colOff>
      <xdr:row>97</xdr:row>
      <xdr:rowOff>93224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84351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1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130315</xdr:rowOff>
    </xdr:from>
    <xdr:to>
      <xdr:col>6</xdr:col>
      <xdr:colOff>38100</xdr:colOff>
      <xdr:row>97</xdr:row>
      <xdr:rowOff>60465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51592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8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163899</xdr:rowOff>
    </xdr:from>
    <xdr:to>
      <xdr:col>55</xdr:col>
      <xdr:colOff>0</xdr:colOff>
      <xdr:row>35</xdr:row>
      <xdr:rowOff>6500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993199"/>
          <a:ext cx="838200" cy="1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1868</xdr:rowOff>
    </xdr:from>
    <xdr:to>
      <xdr:col>50</xdr:col>
      <xdr:colOff>114300</xdr:colOff>
      <xdr:row>35</xdr:row>
      <xdr:rowOff>6500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659718"/>
          <a:ext cx="889000" cy="34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1868</xdr:rowOff>
    </xdr:from>
    <xdr:to>
      <xdr:col>45</xdr:col>
      <xdr:colOff>177800</xdr:colOff>
      <xdr:row>34</xdr:row>
      <xdr:rowOff>77033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659718"/>
          <a:ext cx="889000" cy="24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77033</xdr:rowOff>
    </xdr:from>
    <xdr:to>
      <xdr:col>41</xdr:col>
      <xdr:colOff>50800</xdr:colOff>
      <xdr:row>34</xdr:row>
      <xdr:rowOff>91738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906333"/>
          <a:ext cx="889000" cy="1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113099</xdr:rowOff>
    </xdr:from>
    <xdr:to>
      <xdr:col>55</xdr:col>
      <xdr:colOff>50800</xdr:colOff>
      <xdr:row>35</xdr:row>
      <xdr:rowOff>43249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9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135976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9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127150</xdr:rowOff>
    </xdr:from>
    <xdr:to>
      <xdr:col>50</xdr:col>
      <xdr:colOff>165100</xdr:colOff>
      <xdr:row>35</xdr:row>
      <xdr:rowOff>57300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5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73827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731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122518</xdr:rowOff>
    </xdr:from>
    <xdr:to>
      <xdr:col>46</xdr:col>
      <xdr:colOff>38100</xdr:colOff>
      <xdr:row>33</xdr:row>
      <xdr:rowOff>52668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60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69195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38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26233</xdr:rowOff>
    </xdr:from>
    <xdr:to>
      <xdr:col>41</xdr:col>
      <xdr:colOff>101600</xdr:colOff>
      <xdr:row>34</xdr:row>
      <xdr:rowOff>127833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85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144360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63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40938</xdr:rowOff>
    </xdr:from>
    <xdr:to>
      <xdr:col>36</xdr:col>
      <xdr:colOff>165100</xdr:colOff>
      <xdr:row>34</xdr:row>
      <xdr:rowOff>142538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87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159065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6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41711</xdr:rowOff>
    </xdr:from>
    <xdr:to>
      <xdr:col>55</xdr:col>
      <xdr:colOff>0</xdr:colOff>
      <xdr:row>57</xdr:row>
      <xdr:rowOff>41994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814361"/>
          <a:ext cx="8382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41711</xdr:rowOff>
    </xdr:from>
    <xdr:to>
      <xdr:col>50</xdr:col>
      <xdr:colOff>114300</xdr:colOff>
      <xdr:row>57</xdr:row>
      <xdr:rowOff>55737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814361"/>
          <a:ext cx="889000" cy="1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39806</xdr:rowOff>
    </xdr:from>
    <xdr:to>
      <xdr:col>45</xdr:col>
      <xdr:colOff>177800</xdr:colOff>
      <xdr:row>57</xdr:row>
      <xdr:rowOff>55737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812456"/>
          <a:ext cx="889000" cy="1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39806</xdr:rowOff>
    </xdr:from>
    <xdr:to>
      <xdr:col>41</xdr:col>
      <xdr:colOff>50800</xdr:colOff>
      <xdr:row>57</xdr:row>
      <xdr:rowOff>82460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812456"/>
          <a:ext cx="889000" cy="4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85400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85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162644</xdr:rowOff>
    </xdr:from>
    <xdr:to>
      <xdr:col>55</xdr:col>
      <xdr:colOff>50800</xdr:colOff>
      <xdr:row>57</xdr:row>
      <xdr:rowOff>92794</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7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141071</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4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162361</xdr:rowOff>
    </xdr:from>
    <xdr:to>
      <xdr:col>50</xdr:col>
      <xdr:colOff>165100</xdr:colOff>
      <xdr:row>57</xdr:row>
      <xdr:rowOff>92511</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76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83638</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85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4937</xdr:rowOff>
    </xdr:from>
    <xdr:to>
      <xdr:col>46</xdr:col>
      <xdr:colOff>38100</xdr:colOff>
      <xdr:row>57</xdr:row>
      <xdr:rowOff>106537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77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97664</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87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160456</xdr:rowOff>
    </xdr:from>
    <xdr:to>
      <xdr:col>41</xdr:col>
      <xdr:colOff>101600</xdr:colOff>
      <xdr:row>57</xdr:row>
      <xdr:rowOff>90606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76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107133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53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31660</xdr:rowOff>
    </xdr:from>
    <xdr:to>
      <xdr:col>36</xdr:col>
      <xdr:colOff>165100</xdr:colOff>
      <xdr:row>57</xdr:row>
      <xdr:rowOff>133260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124387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89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156212</xdr:rowOff>
    </xdr:from>
    <xdr:to>
      <xdr:col>55</xdr:col>
      <xdr:colOff>0</xdr:colOff>
      <xdr:row>77</xdr:row>
      <xdr:rowOff>160719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357862"/>
          <a:ext cx="8382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160719</xdr:rowOff>
    </xdr:from>
    <xdr:to>
      <xdr:col>50</xdr:col>
      <xdr:colOff>114300</xdr:colOff>
      <xdr:row>78</xdr:row>
      <xdr:rowOff>7100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362369"/>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163934</xdr:rowOff>
    </xdr:from>
    <xdr:to>
      <xdr:col>45</xdr:col>
      <xdr:colOff>177800</xdr:colOff>
      <xdr:row>78</xdr:row>
      <xdr:rowOff>7100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65584"/>
          <a:ext cx="889000" cy="1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163934</xdr:rowOff>
    </xdr:from>
    <xdr:to>
      <xdr:col>41</xdr:col>
      <xdr:colOff>50800</xdr:colOff>
      <xdr:row>78</xdr:row>
      <xdr:rowOff>5404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65584"/>
          <a:ext cx="889000" cy="1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105412</xdr:rowOff>
    </xdr:from>
    <xdr:to>
      <xdr:col>55</xdr:col>
      <xdr:colOff>50800</xdr:colOff>
      <xdr:row>78</xdr:row>
      <xdr:rowOff>35562</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79823</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109919</xdr:rowOff>
    </xdr:from>
    <xdr:to>
      <xdr:col>50</xdr:col>
      <xdr:colOff>165100</xdr:colOff>
      <xdr:row>78</xdr:row>
      <xdr:rowOff>40069</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31196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0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127750</xdr:rowOff>
    </xdr:from>
    <xdr:to>
      <xdr:col>46</xdr:col>
      <xdr:colOff>38100</xdr:colOff>
      <xdr:row>78</xdr:row>
      <xdr:rowOff>57900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49027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113134</xdr:rowOff>
    </xdr:from>
    <xdr:to>
      <xdr:col>41</xdr:col>
      <xdr:colOff>101600</xdr:colOff>
      <xdr:row>78</xdr:row>
      <xdr:rowOff>43284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1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34411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0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126054</xdr:rowOff>
    </xdr:from>
    <xdr:to>
      <xdr:col>36</xdr:col>
      <xdr:colOff>165100</xdr:colOff>
      <xdr:row>78</xdr:row>
      <xdr:rowOff>56204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2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47331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2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84091</xdr:rowOff>
    </xdr:from>
    <xdr:to>
      <xdr:col>55</xdr:col>
      <xdr:colOff>0</xdr:colOff>
      <xdr:row>97</xdr:row>
      <xdr:rowOff>84122</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714741"/>
          <a:ext cx="8382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84122</xdr:rowOff>
    </xdr:from>
    <xdr:to>
      <xdr:col>50</xdr:col>
      <xdr:colOff>114300</xdr:colOff>
      <xdr:row>97</xdr:row>
      <xdr:rowOff>113911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6714772"/>
          <a:ext cx="889000" cy="2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145212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7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12035</xdr:rowOff>
    </xdr:from>
    <xdr:to>
      <xdr:col>45</xdr:col>
      <xdr:colOff>177800</xdr:colOff>
      <xdr:row>97</xdr:row>
      <xdr:rowOff>113911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7861300" y="16642685"/>
          <a:ext cx="889000" cy="10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12035</xdr:rowOff>
    </xdr:from>
    <xdr:to>
      <xdr:col>41</xdr:col>
      <xdr:colOff>50800</xdr:colOff>
      <xdr:row>97</xdr:row>
      <xdr:rowOff>158034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642685"/>
          <a:ext cx="889000" cy="14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158045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33291</xdr:rowOff>
    </xdr:from>
    <xdr:to>
      <xdr:col>55</xdr:col>
      <xdr:colOff>50800</xdr:colOff>
      <xdr:row>97</xdr:row>
      <xdr:rowOff>134891</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66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11718</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64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33322</xdr:rowOff>
    </xdr:from>
    <xdr:to>
      <xdr:col>50</xdr:col>
      <xdr:colOff>165100</xdr:colOff>
      <xdr:row>97</xdr:row>
      <xdr:rowOff>134922</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66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151449</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43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63111</xdr:rowOff>
    </xdr:from>
    <xdr:to>
      <xdr:col>46</xdr:col>
      <xdr:colOff>38100</xdr:colOff>
      <xdr:row>97</xdr:row>
      <xdr:rowOff>164711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69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155838</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78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132685</xdr:rowOff>
    </xdr:from>
    <xdr:to>
      <xdr:col>41</xdr:col>
      <xdr:colOff>101600</xdr:colOff>
      <xdr:row>97</xdr:row>
      <xdr:rowOff>62835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5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79362</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36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107234</xdr:rowOff>
    </xdr:from>
    <xdr:to>
      <xdr:col>36</xdr:col>
      <xdr:colOff>165100</xdr:colOff>
      <xdr:row>98</xdr:row>
      <xdr:rowOff>37384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7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28511</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72795" y="1683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140386</xdr:rowOff>
    </xdr:from>
    <xdr:to>
      <xdr:col>85</xdr:col>
      <xdr:colOff>127000</xdr:colOff>
      <xdr:row>75</xdr:row>
      <xdr:rowOff>141462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2999136"/>
          <a:ext cx="838200" cy="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141462</xdr:rowOff>
    </xdr:from>
    <xdr:to>
      <xdr:col>81</xdr:col>
      <xdr:colOff>50800</xdr:colOff>
      <xdr:row>75</xdr:row>
      <xdr:rowOff>161497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000212"/>
          <a:ext cx="889000" cy="2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161497</xdr:rowOff>
    </xdr:from>
    <xdr:to>
      <xdr:col>76</xdr:col>
      <xdr:colOff>114300</xdr:colOff>
      <xdr:row>76</xdr:row>
      <xdr:rowOff>110356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020247"/>
          <a:ext cx="889000" cy="12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143234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110356</xdr:rowOff>
    </xdr:from>
    <xdr:to>
      <xdr:col>71</xdr:col>
      <xdr:colOff>177800</xdr:colOff>
      <xdr:row>76</xdr:row>
      <xdr:rowOff>125395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140556"/>
          <a:ext cx="889000" cy="1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151689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89586</xdr:rowOff>
    </xdr:from>
    <xdr:to>
      <xdr:col>85</xdr:col>
      <xdr:colOff>177800</xdr:colOff>
      <xdr:row>76</xdr:row>
      <xdr:rowOff>19735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9483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112463</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79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90662</xdr:rowOff>
    </xdr:from>
    <xdr:to>
      <xdr:col>81</xdr:col>
      <xdr:colOff>101600</xdr:colOff>
      <xdr:row>76</xdr:row>
      <xdr:rowOff>20811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9494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37339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72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110697</xdr:rowOff>
    </xdr:from>
    <xdr:to>
      <xdr:col>76</xdr:col>
      <xdr:colOff>165100</xdr:colOff>
      <xdr:row>76</xdr:row>
      <xdr:rowOff>40847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96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57374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74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59556</xdr:rowOff>
    </xdr:from>
    <xdr:to>
      <xdr:col>72</xdr:col>
      <xdr:colOff>38100</xdr:colOff>
      <xdr:row>76</xdr:row>
      <xdr:rowOff>161156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0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6232</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864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74595</xdr:rowOff>
    </xdr:from>
    <xdr:to>
      <xdr:col>67</xdr:col>
      <xdr:colOff>101600</xdr:colOff>
      <xdr:row>77</xdr:row>
      <xdr:rowOff>4745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0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21272</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88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88647</xdr:rowOff>
    </xdr:from>
    <xdr:to>
      <xdr:col>85</xdr:col>
      <xdr:colOff>127000</xdr:colOff>
      <xdr:row>97</xdr:row>
      <xdr:rowOff>96419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719297"/>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96419</xdr:rowOff>
    </xdr:from>
    <xdr:to>
      <xdr:col>81</xdr:col>
      <xdr:colOff>50800</xdr:colOff>
      <xdr:row>98</xdr:row>
      <xdr:rowOff>75653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27069"/>
          <a:ext cx="889000" cy="15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75653</xdr:rowOff>
    </xdr:from>
    <xdr:to>
      <xdr:col>76</xdr:col>
      <xdr:colOff>114300</xdr:colOff>
      <xdr:row>98</xdr:row>
      <xdr:rowOff>102947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77753"/>
          <a:ext cx="889000" cy="2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95994</xdr:rowOff>
    </xdr:from>
    <xdr:to>
      <xdr:col>71</xdr:col>
      <xdr:colOff>177800</xdr:colOff>
      <xdr:row>98</xdr:row>
      <xdr:rowOff>102947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98094"/>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37847</xdr:rowOff>
    </xdr:from>
    <xdr:to>
      <xdr:col>85</xdr:col>
      <xdr:colOff>177800</xdr:colOff>
      <xdr:row>97</xdr:row>
      <xdr:rowOff>139447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6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60724</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19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45619</xdr:rowOff>
    </xdr:from>
    <xdr:to>
      <xdr:col>81</xdr:col>
      <xdr:colOff>101600</xdr:colOff>
      <xdr:row>97</xdr:row>
      <xdr:rowOff>147219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7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163746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451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24853</xdr:rowOff>
    </xdr:from>
    <xdr:to>
      <xdr:col>76</xdr:col>
      <xdr:colOff>165100</xdr:colOff>
      <xdr:row>98</xdr:row>
      <xdr:rowOff>126453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2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117580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1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52147</xdr:rowOff>
    </xdr:from>
    <xdr:to>
      <xdr:col>72</xdr:col>
      <xdr:colOff>38100</xdr:colOff>
      <xdr:row>98</xdr:row>
      <xdr:rowOff>153747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5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144874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45194</xdr:rowOff>
    </xdr:from>
    <xdr:to>
      <xdr:col>67</xdr:col>
      <xdr:colOff>101600</xdr:colOff>
      <xdr:row>98</xdr:row>
      <xdr:rowOff>146794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137921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52962</xdr:rowOff>
    </xdr:from>
    <xdr:to>
      <xdr:col>116</xdr:col>
      <xdr:colOff>63500</xdr:colOff>
      <xdr:row>58</xdr:row>
      <xdr:rowOff>88044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997062"/>
          <a:ext cx="838200" cy="3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82704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26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88044</xdr:rowOff>
    </xdr:from>
    <xdr:to>
      <xdr:col>111</xdr:col>
      <xdr:colOff>177800</xdr:colOff>
      <xdr:row>58</xdr:row>
      <xdr:rowOff>125496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32144"/>
          <a:ext cx="889000" cy="3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25638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125496</xdr:rowOff>
    </xdr:from>
    <xdr:to>
      <xdr:col>107</xdr:col>
      <xdr:colOff>50800</xdr:colOff>
      <xdr:row>58</xdr:row>
      <xdr:rowOff>127859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69596"/>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24343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3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127859</xdr:rowOff>
    </xdr:from>
    <xdr:to>
      <xdr:col>102</xdr:col>
      <xdr:colOff>114300</xdr:colOff>
      <xdr:row>58</xdr:row>
      <xdr:rowOff>138389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71959"/>
          <a:ext cx="889000" cy="1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4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27497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4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2162</xdr:rowOff>
    </xdr:from>
    <xdr:to>
      <xdr:col>116</xdr:col>
      <xdr:colOff>114300</xdr:colOff>
      <xdr:row>58</xdr:row>
      <xdr:rowOff>103762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4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25039</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79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37244</xdr:rowOff>
    </xdr:from>
    <xdr:to>
      <xdr:col>112</xdr:col>
      <xdr:colOff>38100</xdr:colOff>
      <xdr:row>58</xdr:row>
      <xdr:rowOff>138844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155371</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75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74696</xdr:rowOff>
    </xdr:from>
    <xdr:to>
      <xdr:col>107</xdr:col>
      <xdr:colOff>101600</xdr:colOff>
      <xdr:row>59</xdr:row>
      <xdr:rowOff>4846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1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21373</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79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77059</xdr:rowOff>
    </xdr:from>
    <xdr:to>
      <xdr:col>102</xdr:col>
      <xdr:colOff>165100</xdr:colOff>
      <xdr:row>59</xdr:row>
      <xdr:rowOff>7209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23736</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79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87589</xdr:rowOff>
    </xdr:from>
    <xdr:to>
      <xdr:col>98</xdr:col>
      <xdr:colOff>38100</xdr:colOff>
      <xdr:row>59</xdr:row>
      <xdr:rowOff>17739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34266</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80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102567</xdr:rowOff>
    </xdr:from>
    <xdr:to>
      <xdr:col>116</xdr:col>
      <xdr:colOff>63500</xdr:colOff>
      <xdr:row>75</xdr:row>
      <xdr:rowOff>53106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789867"/>
          <a:ext cx="838200" cy="12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45604</xdr:rowOff>
    </xdr:from>
    <xdr:to>
      <xdr:col>111</xdr:col>
      <xdr:colOff>177800</xdr:colOff>
      <xdr:row>75</xdr:row>
      <xdr:rowOff>53106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2904354"/>
          <a:ext cx="889000" cy="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45604</xdr:rowOff>
    </xdr:from>
    <xdr:to>
      <xdr:col>107</xdr:col>
      <xdr:colOff>50800</xdr:colOff>
      <xdr:row>75</xdr:row>
      <xdr:rowOff>47102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904354"/>
          <a:ext cx="889000" cy="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47102</xdr:rowOff>
    </xdr:from>
    <xdr:to>
      <xdr:col>102</xdr:col>
      <xdr:colOff>114300</xdr:colOff>
      <xdr:row>75</xdr:row>
      <xdr:rowOff>93805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905852"/>
          <a:ext cx="889000" cy="4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51767</xdr:rowOff>
    </xdr:from>
    <xdr:to>
      <xdr:col>116</xdr:col>
      <xdr:colOff>114300</xdr:colOff>
      <xdr:row>74</xdr:row>
      <xdr:rowOff>153367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73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74644</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59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2306</xdr:rowOff>
    </xdr:from>
    <xdr:to>
      <xdr:col>112</xdr:col>
      <xdr:colOff>38100</xdr:colOff>
      <xdr:row>75</xdr:row>
      <xdr:rowOff>103906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86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120433</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636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166254</xdr:rowOff>
    </xdr:from>
    <xdr:to>
      <xdr:col>107</xdr:col>
      <xdr:colOff>101600</xdr:colOff>
      <xdr:row>75</xdr:row>
      <xdr:rowOff>96404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85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112931</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628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167752</xdr:rowOff>
    </xdr:from>
    <xdr:to>
      <xdr:col>102</xdr:col>
      <xdr:colOff>165100</xdr:colOff>
      <xdr:row>75</xdr:row>
      <xdr:rowOff>97902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85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114429</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63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43005</xdr:rowOff>
    </xdr:from>
    <xdr:to>
      <xdr:col>98</xdr:col>
      <xdr:colOff>38100</xdr:colOff>
      <xdr:row>75</xdr:row>
      <xdr:rowOff>144605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90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161132</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67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rgbClr val="00B0F0"/>
              </a:solidFill>
              <a:effectLst/>
              <a:latin typeface="+mn-lt"/>
              <a:ea typeface="+mn-ea"/>
              <a:cs typeface="+mn-cs"/>
            </a:rPr>
            <a:t>離島という地理的条件により、少ない受益者であっても各種公共施設の建設や、病院・ごみ処理・学校給食等の事業を実施することが必要不可欠であり、人口規模に見合った施設を建設して管理運営はしているものの、結果的に人口１人あたりのコストは割高となる。</a:t>
          </a:r>
          <a:endParaRPr lang="ja-JP" altLang="ja-JP" sz="1400">
            <a:solidFill>
              <a:srgbClr val="00B0F0"/>
            </a:solidFill>
            <a:effectLst/>
          </a:endParaRPr>
        </a:p>
        <a:p>
          <a:pPr eaLnBrk="1" fontAlgn="auto" latinLnBrk="0" hangingPunct="1"/>
          <a:r>
            <a:rPr kumimoji="1" lang="ja-JP" altLang="ja-JP" sz="1100" b="0" i="0" baseline="0">
              <a:solidFill>
                <a:srgbClr val="00B0F0"/>
              </a:solidFill>
              <a:effectLst/>
              <a:latin typeface="+mn-lt"/>
              <a:ea typeface="+mn-ea"/>
              <a:cs typeface="+mn-cs"/>
            </a:rPr>
            <a:t>これらの事業を島内で完結しなければならないこと、また、離島という特殊な地理的条件により業務委託先となる業者が少なく、通常委託するような業務についても直営で行っていることにより、人口１人あたりのコストは高くなり、結果、計画的な基金の積立が実施できない状況である。</a:t>
          </a:r>
          <a:endParaRPr lang="ja-JP" altLang="ja-JP" sz="1400">
            <a:solidFill>
              <a:srgbClr val="00B0F0"/>
            </a:solidFill>
            <a:effectLst/>
          </a:endParaRPr>
        </a:p>
        <a:p>
          <a:pPr eaLnBrk="1" fontAlgn="auto" latinLnBrk="0" hangingPunct="1"/>
          <a:r>
            <a:rPr kumimoji="1" lang="ja-JP" altLang="ja-JP" sz="1100" b="0" i="0" baseline="0">
              <a:solidFill>
                <a:srgbClr val="00B0F0"/>
              </a:solidFill>
              <a:effectLst/>
              <a:latin typeface="+mn-lt"/>
              <a:ea typeface="+mn-ea"/>
              <a:cs typeface="+mn-cs"/>
            </a:rPr>
            <a:t>なお、前年度と比較して、補助費等については令和</a:t>
          </a:r>
          <a:r>
            <a:rPr kumimoji="1" lang="ja-JP" altLang="en-US" sz="1100" b="0" i="0" baseline="0">
              <a:solidFill>
                <a:srgbClr val="00B0F0"/>
              </a:solidFill>
              <a:effectLst/>
              <a:latin typeface="+mn-lt"/>
              <a:ea typeface="+mn-ea"/>
              <a:cs typeface="+mn-cs"/>
            </a:rPr>
            <a:t>３</a:t>
          </a:r>
          <a:r>
            <a:rPr kumimoji="1" lang="ja-JP" altLang="ja-JP" sz="1100" b="0" i="0" baseline="0">
              <a:solidFill>
                <a:srgbClr val="00B0F0"/>
              </a:solidFill>
              <a:effectLst/>
              <a:latin typeface="+mn-lt"/>
              <a:ea typeface="+mn-ea"/>
              <a:cs typeface="+mn-cs"/>
            </a:rPr>
            <a:t>年度</a:t>
          </a:r>
          <a:r>
            <a:rPr kumimoji="1" lang="ja-JP" altLang="en-US" sz="1100" b="0" i="0" baseline="0">
              <a:solidFill>
                <a:srgbClr val="00B0F0"/>
              </a:solidFill>
              <a:effectLst/>
              <a:latin typeface="+mn-lt"/>
              <a:ea typeface="+mn-ea"/>
              <a:cs typeface="+mn-cs"/>
            </a:rPr>
            <a:t>とほぼ変わらず</a:t>
          </a:r>
          <a:r>
            <a:rPr kumimoji="1" lang="en-US" altLang="ja-JP" sz="1100" b="0" i="0" baseline="0">
              <a:solidFill>
                <a:srgbClr val="00B0F0"/>
              </a:solidFill>
              <a:effectLst/>
              <a:latin typeface="+mn-lt"/>
              <a:ea typeface="+mn-ea"/>
              <a:cs typeface="+mn-cs"/>
            </a:rPr>
            <a:t>1.9</a:t>
          </a:r>
          <a:r>
            <a:rPr kumimoji="1" lang="ja-JP" altLang="ja-JP" sz="1100" b="0" i="0" baseline="0">
              <a:solidFill>
                <a:srgbClr val="00B0F0"/>
              </a:solidFill>
              <a:effectLst/>
              <a:latin typeface="+mn-lt"/>
              <a:ea typeface="+mn-ea"/>
              <a:cs typeface="+mn-cs"/>
            </a:rPr>
            <a:t>％の減となった。物件費についてはふるさと応援寄附金に係る返礼品等寄附金事業費の</a:t>
          </a:r>
          <a:r>
            <a:rPr kumimoji="1" lang="ja-JP" altLang="en-US" sz="1100" b="0" i="0" baseline="0">
              <a:solidFill>
                <a:srgbClr val="00B0F0"/>
              </a:solidFill>
              <a:effectLst/>
              <a:latin typeface="+mn-lt"/>
              <a:ea typeface="+mn-ea"/>
              <a:cs typeface="+mn-cs"/>
            </a:rPr>
            <a:t>減</a:t>
          </a:r>
          <a:r>
            <a:rPr kumimoji="1" lang="ja-JP" altLang="ja-JP" sz="1100" b="0" i="0" baseline="0">
              <a:solidFill>
                <a:srgbClr val="00B0F0"/>
              </a:solidFill>
              <a:effectLst/>
              <a:latin typeface="+mn-lt"/>
              <a:ea typeface="+mn-ea"/>
              <a:cs typeface="+mn-cs"/>
            </a:rPr>
            <a:t>により</a:t>
          </a:r>
          <a:r>
            <a:rPr kumimoji="1" lang="en-US" altLang="ja-JP" sz="1100" b="0" i="0" baseline="0">
              <a:solidFill>
                <a:srgbClr val="00B0F0"/>
              </a:solidFill>
              <a:effectLst/>
              <a:latin typeface="+mn-lt"/>
              <a:ea typeface="+mn-ea"/>
              <a:cs typeface="+mn-cs"/>
            </a:rPr>
            <a:t>3.6</a:t>
          </a:r>
          <a:r>
            <a:rPr kumimoji="1" lang="ja-JP" altLang="ja-JP" sz="1100" b="0" i="0" baseline="0">
              <a:solidFill>
                <a:srgbClr val="00B0F0"/>
              </a:solidFill>
              <a:effectLst/>
              <a:latin typeface="+mn-lt"/>
              <a:ea typeface="+mn-ea"/>
              <a:cs typeface="+mn-cs"/>
            </a:rPr>
            <a:t>％の</a:t>
          </a:r>
          <a:r>
            <a:rPr kumimoji="1" lang="ja-JP" altLang="en-US" sz="1100" b="0" i="0" baseline="0">
              <a:solidFill>
                <a:srgbClr val="00B0F0"/>
              </a:solidFill>
              <a:effectLst/>
              <a:latin typeface="+mn-lt"/>
              <a:ea typeface="+mn-ea"/>
              <a:cs typeface="+mn-cs"/>
            </a:rPr>
            <a:t>減</a:t>
          </a:r>
          <a:r>
            <a:rPr kumimoji="1" lang="ja-JP" altLang="ja-JP" sz="1100" b="0" i="0" baseline="0">
              <a:solidFill>
                <a:srgbClr val="00B0F0"/>
              </a:solidFill>
              <a:effectLst/>
              <a:latin typeface="+mn-lt"/>
              <a:ea typeface="+mn-ea"/>
              <a:cs typeface="+mn-cs"/>
            </a:rPr>
            <a:t>となった。積立金については</a:t>
          </a:r>
          <a:r>
            <a:rPr kumimoji="1" lang="ja-JP" altLang="en-US" sz="1100" b="0" i="0" baseline="0">
              <a:solidFill>
                <a:srgbClr val="00B0F0"/>
              </a:solidFill>
              <a:effectLst/>
              <a:latin typeface="+mn-lt"/>
              <a:ea typeface="+mn-ea"/>
              <a:cs typeface="+mn-cs"/>
            </a:rPr>
            <a:t>、財政調整交付金の</a:t>
          </a:r>
          <a:r>
            <a:rPr kumimoji="1" lang="ja-JP" altLang="ja-JP" sz="1100" b="0" i="0" baseline="0">
              <a:solidFill>
                <a:srgbClr val="00B0F0"/>
              </a:solidFill>
              <a:effectLst/>
              <a:latin typeface="+mn-lt"/>
              <a:ea typeface="+mn-ea"/>
              <a:cs typeface="+mn-cs"/>
            </a:rPr>
            <a:t>増</a:t>
          </a:r>
          <a:r>
            <a:rPr kumimoji="1" lang="ja-JP" altLang="en-US" sz="1100" b="0" i="0" baseline="0">
              <a:solidFill>
                <a:srgbClr val="00B0F0"/>
              </a:solidFill>
              <a:effectLst/>
              <a:latin typeface="+mn-lt"/>
              <a:ea typeface="+mn-ea"/>
              <a:cs typeface="+mn-cs"/>
            </a:rPr>
            <a:t>など</a:t>
          </a:r>
          <a:r>
            <a:rPr kumimoji="1" lang="ja-JP" altLang="ja-JP" sz="1100" b="0" i="0" baseline="0">
              <a:solidFill>
                <a:srgbClr val="00B0F0"/>
              </a:solidFill>
              <a:effectLst/>
              <a:latin typeface="+mn-lt"/>
              <a:ea typeface="+mn-ea"/>
              <a:cs typeface="+mn-cs"/>
            </a:rPr>
            <a:t>により</a:t>
          </a:r>
          <a:r>
            <a:rPr kumimoji="1" lang="en-US" altLang="ja-JP" sz="1100" b="0" i="0" baseline="0">
              <a:solidFill>
                <a:srgbClr val="00B0F0"/>
              </a:solidFill>
              <a:effectLst/>
              <a:latin typeface="+mn-lt"/>
              <a:ea typeface="+mn-ea"/>
              <a:cs typeface="+mn-cs"/>
            </a:rPr>
            <a:t>3.6</a:t>
          </a:r>
          <a:r>
            <a:rPr kumimoji="1" lang="ja-JP" altLang="ja-JP" sz="1100" b="0" i="0" baseline="0">
              <a:solidFill>
                <a:srgbClr val="00B0F0"/>
              </a:solidFill>
              <a:effectLst/>
              <a:latin typeface="+mn-lt"/>
              <a:ea typeface="+mn-ea"/>
              <a:cs typeface="+mn-cs"/>
            </a:rPr>
            <a:t>％の増となった。</a:t>
          </a:r>
          <a:endParaRPr lang="ja-JP" altLang="ja-JP" sz="1400">
            <a:solidFill>
              <a:srgbClr val="00B0F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1,894
1,892
76.50
4,595,968
4,441,250
144,971
2,287,836
4,465,361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127984</xdr:rowOff>
    </xdr:from>
    <xdr:to>
      <xdr:col>24</xdr:col>
      <xdr:colOff>63500</xdr:colOff>
      <xdr:row>36</xdr:row>
      <xdr:rowOff>160941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00184"/>
          <a:ext cx="838200" cy="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160941</xdr:rowOff>
    </xdr:from>
    <xdr:to>
      <xdr:col>19</xdr:col>
      <xdr:colOff>177800</xdr:colOff>
      <xdr:row>37</xdr:row>
      <xdr:rowOff>28848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33141"/>
          <a:ext cx="889000" cy="3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8293</xdr:rowOff>
    </xdr:from>
    <xdr:to>
      <xdr:col>15</xdr:col>
      <xdr:colOff>50800</xdr:colOff>
      <xdr:row>37</xdr:row>
      <xdr:rowOff>28848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51943"/>
          <a:ext cx="889000" cy="2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158312</xdr:rowOff>
    </xdr:from>
    <xdr:to>
      <xdr:col>10</xdr:col>
      <xdr:colOff>114300</xdr:colOff>
      <xdr:row>37</xdr:row>
      <xdr:rowOff>8293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30512"/>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77184</xdr:rowOff>
    </xdr:from>
    <xdr:to>
      <xdr:col>24</xdr:col>
      <xdr:colOff>114300</xdr:colOff>
      <xdr:row>37</xdr:row>
      <xdr:rowOff>7334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100061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0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110141</xdr:rowOff>
    </xdr:from>
    <xdr:to>
      <xdr:col>20</xdr:col>
      <xdr:colOff>38100</xdr:colOff>
      <xdr:row>37</xdr:row>
      <xdr:rowOff>40291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8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56818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5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149498</xdr:rowOff>
    </xdr:from>
    <xdr:to>
      <xdr:col>15</xdr:col>
      <xdr:colOff>101600</xdr:colOff>
      <xdr:row>37</xdr:row>
      <xdr:rowOff>79648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2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96175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9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128943</xdr:rowOff>
    </xdr:from>
    <xdr:to>
      <xdr:col>10</xdr:col>
      <xdr:colOff>165100</xdr:colOff>
      <xdr:row>37</xdr:row>
      <xdr:rowOff>59093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0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75620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7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107512</xdr:rowOff>
    </xdr:from>
    <xdr:to>
      <xdr:col>6</xdr:col>
      <xdr:colOff>38100</xdr:colOff>
      <xdr:row>37</xdr:row>
      <xdr:rowOff>37662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54189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5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3287</xdr:rowOff>
    </xdr:from>
    <xdr:to>
      <xdr:col>24</xdr:col>
      <xdr:colOff>63500</xdr:colOff>
      <xdr:row>56</xdr:row>
      <xdr:rowOff>32610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604487"/>
          <a:ext cx="838200" cy="2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32610</xdr:rowOff>
    </xdr:from>
    <xdr:to>
      <xdr:col>19</xdr:col>
      <xdr:colOff>177800</xdr:colOff>
      <xdr:row>57</xdr:row>
      <xdr:rowOff>6173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633810"/>
          <a:ext cx="889000" cy="14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6173</xdr:rowOff>
    </xdr:from>
    <xdr:to>
      <xdr:col>15</xdr:col>
      <xdr:colOff>50800</xdr:colOff>
      <xdr:row>57</xdr:row>
      <xdr:rowOff>99937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78823"/>
          <a:ext cx="889000" cy="9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58758</xdr:rowOff>
    </xdr:from>
    <xdr:to>
      <xdr:col>10</xdr:col>
      <xdr:colOff>114300</xdr:colOff>
      <xdr:row>57</xdr:row>
      <xdr:rowOff>99937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31408"/>
          <a:ext cx="889000" cy="4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42715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123937</xdr:rowOff>
    </xdr:from>
    <xdr:to>
      <xdr:col>24</xdr:col>
      <xdr:colOff>114300</xdr:colOff>
      <xdr:row>56</xdr:row>
      <xdr:rowOff>54087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55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146814</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40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153260</xdr:rowOff>
    </xdr:from>
    <xdr:to>
      <xdr:col>20</xdr:col>
      <xdr:colOff>38100</xdr:colOff>
      <xdr:row>56</xdr:row>
      <xdr:rowOff>83410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58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99937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35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126823</xdr:rowOff>
    </xdr:from>
    <xdr:to>
      <xdr:col>15</xdr:col>
      <xdr:colOff>101600</xdr:colOff>
      <xdr:row>57</xdr:row>
      <xdr:rowOff>56973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73500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503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49137</xdr:rowOff>
    </xdr:from>
    <xdr:to>
      <xdr:col>10</xdr:col>
      <xdr:colOff>165100</xdr:colOff>
      <xdr:row>57</xdr:row>
      <xdr:rowOff>150737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2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167264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59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7958</xdr:rowOff>
    </xdr:from>
    <xdr:to>
      <xdr:col>6</xdr:col>
      <xdr:colOff>38100</xdr:colOff>
      <xdr:row>57</xdr:row>
      <xdr:rowOff>109558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8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126085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55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99417</xdr:rowOff>
    </xdr:from>
    <xdr:to>
      <xdr:col>24</xdr:col>
      <xdr:colOff>63500</xdr:colOff>
      <xdr:row>76</xdr:row>
      <xdr:rowOff>113536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129617"/>
          <a:ext cx="838200" cy="1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99417</xdr:rowOff>
    </xdr:from>
    <xdr:to>
      <xdr:col>19</xdr:col>
      <xdr:colOff>177800</xdr:colOff>
      <xdr:row>77</xdr:row>
      <xdr:rowOff>22079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29617"/>
          <a:ext cx="889000" cy="9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22079</xdr:rowOff>
    </xdr:from>
    <xdr:to>
      <xdr:col>15</xdr:col>
      <xdr:colOff>50800</xdr:colOff>
      <xdr:row>77</xdr:row>
      <xdr:rowOff>69452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23729"/>
          <a:ext cx="889000" cy="4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67380</xdr:rowOff>
    </xdr:from>
    <xdr:to>
      <xdr:col>10</xdr:col>
      <xdr:colOff>114300</xdr:colOff>
      <xdr:row>77</xdr:row>
      <xdr:rowOff>69452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269030"/>
          <a:ext cx="889000" cy="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62736</xdr:rowOff>
    </xdr:from>
    <xdr:to>
      <xdr:col>24</xdr:col>
      <xdr:colOff>114300</xdr:colOff>
      <xdr:row>76</xdr:row>
      <xdr:rowOff>164336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85612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44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48617</xdr:rowOff>
    </xdr:from>
    <xdr:to>
      <xdr:col>20</xdr:col>
      <xdr:colOff>38100</xdr:colOff>
      <xdr:row>76</xdr:row>
      <xdr:rowOff>150217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7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166744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5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142729</xdr:rowOff>
    </xdr:from>
    <xdr:to>
      <xdr:col>15</xdr:col>
      <xdr:colOff>101600</xdr:colOff>
      <xdr:row>77</xdr:row>
      <xdr:rowOff>72879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7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64006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6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18652</xdr:rowOff>
    </xdr:from>
    <xdr:to>
      <xdr:col>10</xdr:col>
      <xdr:colOff>165100</xdr:colOff>
      <xdr:row>77</xdr:row>
      <xdr:rowOff>120252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2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111379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1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16580</xdr:rowOff>
    </xdr:from>
    <xdr:to>
      <xdr:col>6</xdr:col>
      <xdr:colOff>38100</xdr:colOff>
      <xdr:row>77</xdr:row>
      <xdr:rowOff>118180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1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134707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93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55082</xdr:rowOff>
    </xdr:from>
    <xdr:to>
      <xdr:col>24</xdr:col>
      <xdr:colOff>63500</xdr:colOff>
      <xdr:row>94</xdr:row>
      <xdr:rowOff>158119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171382"/>
          <a:ext cx="838200" cy="10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154324</xdr:rowOff>
    </xdr:from>
    <xdr:to>
      <xdr:col>19</xdr:col>
      <xdr:colOff>177800</xdr:colOff>
      <xdr:row>94</xdr:row>
      <xdr:rowOff>55082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099174"/>
          <a:ext cx="889000" cy="7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61159</xdr:rowOff>
    </xdr:from>
    <xdr:to>
      <xdr:col>15</xdr:col>
      <xdr:colOff>50800</xdr:colOff>
      <xdr:row>93</xdr:row>
      <xdr:rowOff>154324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006009"/>
          <a:ext cx="889000" cy="9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69423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61159</xdr:rowOff>
    </xdr:from>
    <xdr:to>
      <xdr:col>10</xdr:col>
      <xdr:colOff>114300</xdr:colOff>
      <xdr:row>93</xdr:row>
      <xdr:rowOff>77636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006009"/>
          <a:ext cx="889000" cy="1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107319</xdr:rowOff>
    </xdr:from>
    <xdr:to>
      <xdr:col>24</xdr:col>
      <xdr:colOff>114300</xdr:colOff>
      <xdr:row>95</xdr:row>
      <xdr:rowOff>37469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22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130196</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07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4282</xdr:rowOff>
    </xdr:from>
    <xdr:to>
      <xdr:col>20</xdr:col>
      <xdr:colOff>38100</xdr:colOff>
      <xdr:row>94</xdr:row>
      <xdr:rowOff>105882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12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122409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589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103524</xdr:rowOff>
    </xdr:from>
    <xdr:to>
      <xdr:col>15</xdr:col>
      <xdr:colOff>101600</xdr:colOff>
      <xdr:row>94</xdr:row>
      <xdr:rowOff>33674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0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50201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582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10359</xdr:rowOff>
    </xdr:from>
    <xdr:to>
      <xdr:col>10</xdr:col>
      <xdr:colOff>165100</xdr:colOff>
      <xdr:row>93</xdr:row>
      <xdr:rowOff>111959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595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128486</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573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26836</xdr:rowOff>
    </xdr:from>
    <xdr:to>
      <xdr:col>6</xdr:col>
      <xdr:colOff>38100</xdr:colOff>
      <xdr:row>93</xdr:row>
      <xdr:rowOff>128436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597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144963</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574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81273</xdr:rowOff>
    </xdr:from>
    <xdr:to>
      <xdr:col>55</xdr:col>
      <xdr:colOff>0</xdr:colOff>
      <xdr:row>58</xdr:row>
      <xdr:rowOff>89601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25373"/>
          <a:ext cx="8382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81764</xdr:rowOff>
    </xdr:from>
    <xdr:to>
      <xdr:col>50</xdr:col>
      <xdr:colOff>114300</xdr:colOff>
      <xdr:row>58</xdr:row>
      <xdr:rowOff>89601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25864"/>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81764</xdr:rowOff>
    </xdr:from>
    <xdr:to>
      <xdr:col>45</xdr:col>
      <xdr:colOff>177800</xdr:colOff>
      <xdr:row>58</xdr:row>
      <xdr:rowOff>83777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25864"/>
          <a:ext cx="889000" cy="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80382</xdr:rowOff>
    </xdr:from>
    <xdr:to>
      <xdr:col>41</xdr:col>
      <xdr:colOff>50800</xdr:colOff>
      <xdr:row>58</xdr:row>
      <xdr:rowOff>83777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24482"/>
          <a:ext cx="889000" cy="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30473</xdr:rowOff>
    </xdr:from>
    <xdr:to>
      <xdr:col>55</xdr:col>
      <xdr:colOff>50800</xdr:colOff>
      <xdr:row>58</xdr:row>
      <xdr:rowOff>132073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7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38801</xdr:rowOff>
    </xdr:from>
    <xdr:to>
      <xdr:col>50</xdr:col>
      <xdr:colOff>165100</xdr:colOff>
      <xdr:row>58</xdr:row>
      <xdr:rowOff>140401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8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131528</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1007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30964</xdr:rowOff>
    </xdr:from>
    <xdr:to>
      <xdr:col>46</xdr:col>
      <xdr:colOff>38100</xdr:colOff>
      <xdr:row>58</xdr:row>
      <xdr:rowOff>132564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7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123691</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1006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32977</xdr:rowOff>
    </xdr:from>
    <xdr:to>
      <xdr:col>41</xdr:col>
      <xdr:colOff>101600</xdr:colOff>
      <xdr:row>58</xdr:row>
      <xdr:rowOff>134577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7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125704</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1006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29582</xdr:rowOff>
    </xdr:from>
    <xdr:to>
      <xdr:col>36</xdr:col>
      <xdr:colOff>165100</xdr:colOff>
      <xdr:row>58</xdr:row>
      <xdr:rowOff>131182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122309</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1006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8944</xdr:rowOff>
    </xdr:from>
    <xdr:to>
      <xdr:col>55</xdr:col>
      <xdr:colOff>0</xdr:colOff>
      <xdr:row>77</xdr:row>
      <xdr:rowOff>90501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210594"/>
          <a:ext cx="838200" cy="8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21189</xdr:rowOff>
    </xdr:from>
    <xdr:to>
      <xdr:col>50</xdr:col>
      <xdr:colOff>114300</xdr:colOff>
      <xdr:row>77</xdr:row>
      <xdr:rowOff>90501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222839"/>
          <a:ext cx="889000" cy="6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21189</xdr:rowOff>
    </xdr:from>
    <xdr:to>
      <xdr:col>45</xdr:col>
      <xdr:colOff>177800</xdr:colOff>
      <xdr:row>77</xdr:row>
      <xdr:rowOff>121617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222839"/>
          <a:ext cx="889000" cy="10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112961</xdr:rowOff>
    </xdr:from>
    <xdr:to>
      <xdr:col>41</xdr:col>
      <xdr:colOff>50800</xdr:colOff>
      <xdr:row>77</xdr:row>
      <xdr:rowOff>121617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314611"/>
          <a:ext cx="889000" cy="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67366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129594</xdr:rowOff>
    </xdr:from>
    <xdr:to>
      <xdr:col>55</xdr:col>
      <xdr:colOff>50800</xdr:colOff>
      <xdr:row>77</xdr:row>
      <xdr:rowOff>59744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5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152471</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11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39701</xdr:rowOff>
    </xdr:from>
    <xdr:to>
      <xdr:col>50</xdr:col>
      <xdr:colOff>165100</xdr:colOff>
      <xdr:row>77</xdr:row>
      <xdr:rowOff>141301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157828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01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141839</xdr:rowOff>
    </xdr:from>
    <xdr:to>
      <xdr:col>46</xdr:col>
      <xdr:colOff>38100</xdr:colOff>
      <xdr:row>77</xdr:row>
      <xdr:rowOff>71989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7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88516</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2947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70817</xdr:rowOff>
    </xdr:from>
    <xdr:to>
      <xdr:col>41</xdr:col>
      <xdr:colOff>101600</xdr:colOff>
      <xdr:row>78</xdr:row>
      <xdr:rowOff>967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7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17494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04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62161</xdr:rowOff>
    </xdr:from>
    <xdr:to>
      <xdr:col>36</xdr:col>
      <xdr:colOff>165100</xdr:colOff>
      <xdr:row>77</xdr:row>
      <xdr:rowOff>163761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6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8838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0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116852</xdr:rowOff>
    </xdr:from>
    <xdr:to>
      <xdr:col>55</xdr:col>
      <xdr:colOff>0</xdr:colOff>
      <xdr:row>96</xdr:row>
      <xdr:rowOff>2454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404602"/>
          <a:ext cx="838200" cy="5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137466</xdr:rowOff>
    </xdr:from>
    <xdr:to>
      <xdr:col>50</xdr:col>
      <xdr:colOff>114300</xdr:colOff>
      <xdr:row>96</xdr:row>
      <xdr:rowOff>2454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425216"/>
          <a:ext cx="889000" cy="3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66432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6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70540</xdr:rowOff>
    </xdr:from>
    <xdr:to>
      <xdr:col>45</xdr:col>
      <xdr:colOff>177800</xdr:colOff>
      <xdr:row>95</xdr:row>
      <xdr:rowOff>137466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358290"/>
          <a:ext cx="889000" cy="6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70540</xdr:rowOff>
    </xdr:from>
    <xdr:to>
      <xdr:col>41</xdr:col>
      <xdr:colOff>50800</xdr:colOff>
      <xdr:row>96</xdr:row>
      <xdr:rowOff>98650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358290"/>
          <a:ext cx="889000" cy="19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111941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7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66052</xdr:rowOff>
    </xdr:from>
    <xdr:to>
      <xdr:col>55</xdr:col>
      <xdr:colOff>50800</xdr:colOff>
      <xdr:row>95</xdr:row>
      <xdr:rowOff>167652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3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88929</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20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123104</xdr:rowOff>
    </xdr:from>
    <xdr:to>
      <xdr:col>50</xdr:col>
      <xdr:colOff>165100</xdr:colOff>
      <xdr:row>96</xdr:row>
      <xdr:rowOff>53254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41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69781</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18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86666</xdr:rowOff>
    </xdr:from>
    <xdr:to>
      <xdr:col>46</xdr:col>
      <xdr:colOff>38100</xdr:colOff>
      <xdr:row>96</xdr:row>
      <xdr:rowOff>16816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37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33343</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14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19740</xdr:rowOff>
    </xdr:from>
    <xdr:to>
      <xdr:col>41</xdr:col>
      <xdr:colOff>101600</xdr:colOff>
      <xdr:row>95</xdr:row>
      <xdr:rowOff>121340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30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137867</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0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47850</xdr:rowOff>
    </xdr:from>
    <xdr:to>
      <xdr:col>36</xdr:col>
      <xdr:colOff>165100</xdr:colOff>
      <xdr:row>96</xdr:row>
      <xdr:rowOff>149450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165977</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28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86647</xdr:rowOff>
    </xdr:from>
    <xdr:to>
      <xdr:col>85</xdr:col>
      <xdr:colOff>127000</xdr:colOff>
      <xdr:row>37</xdr:row>
      <xdr:rowOff>114387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430297"/>
          <a:ext cx="838200" cy="2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61197</xdr:rowOff>
    </xdr:from>
    <xdr:to>
      <xdr:col>81</xdr:col>
      <xdr:colOff>50800</xdr:colOff>
      <xdr:row>37</xdr:row>
      <xdr:rowOff>86647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404847"/>
          <a:ext cx="889000" cy="2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51462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61197</xdr:rowOff>
    </xdr:from>
    <xdr:to>
      <xdr:col>76</xdr:col>
      <xdr:colOff>114300</xdr:colOff>
      <xdr:row>37</xdr:row>
      <xdr:rowOff>93477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04847"/>
          <a:ext cx="889000" cy="3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21692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93477</xdr:rowOff>
    </xdr:from>
    <xdr:to>
      <xdr:col>71</xdr:col>
      <xdr:colOff>177800</xdr:colOff>
      <xdr:row>37</xdr:row>
      <xdr:rowOff>127109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37127"/>
          <a:ext cx="889000" cy="3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60414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57125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63587</xdr:rowOff>
    </xdr:from>
    <xdr:to>
      <xdr:col>85</xdr:col>
      <xdr:colOff>177800</xdr:colOff>
      <xdr:row>37</xdr:row>
      <xdr:rowOff>165187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0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86464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5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35847</xdr:rowOff>
    </xdr:from>
    <xdr:to>
      <xdr:col>81</xdr:col>
      <xdr:colOff>101600</xdr:colOff>
      <xdr:row>37</xdr:row>
      <xdr:rowOff>137447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7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153974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15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10397</xdr:rowOff>
    </xdr:from>
    <xdr:to>
      <xdr:col>76</xdr:col>
      <xdr:colOff>165100</xdr:colOff>
      <xdr:row>37</xdr:row>
      <xdr:rowOff>111997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5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128524</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292795" y="61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42677</xdr:rowOff>
    </xdr:from>
    <xdr:to>
      <xdr:col>72</xdr:col>
      <xdr:colOff>38100</xdr:colOff>
      <xdr:row>37</xdr:row>
      <xdr:rowOff>144277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160804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1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76309</xdr:rowOff>
    </xdr:from>
    <xdr:to>
      <xdr:col>67</xdr:col>
      <xdr:colOff>101600</xdr:colOff>
      <xdr:row>38</xdr:row>
      <xdr:rowOff>6459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1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22986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19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149357</xdr:rowOff>
    </xdr:from>
    <xdr:to>
      <xdr:col>85</xdr:col>
      <xdr:colOff>127000</xdr:colOff>
      <xdr:row>57</xdr:row>
      <xdr:rowOff>21211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750557"/>
          <a:ext cx="838200" cy="4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149357</xdr:rowOff>
    </xdr:from>
    <xdr:to>
      <xdr:col>81</xdr:col>
      <xdr:colOff>50800</xdr:colOff>
      <xdr:row>57</xdr:row>
      <xdr:rowOff>38617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750557"/>
          <a:ext cx="889000" cy="6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163689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38617</xdr:rowOff>
    </xdr:from>
    <xdr:to>
      <xdr:col>76</xdr:col>
      <xdr:colOff>114300</xdr:colOff>
      <xdr:row>57</xdr:row>
      <xdr:rowOff>100843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11267"/>
          <a:ext cx="889000" cy="6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162385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100843</xdr:rowOff>
    </xdr:from>
    <xdr:to>
      <xdr:col>71</xdr:col>
      <xdr:colOff>177800</xdr:colOff>
      <xdr:row>57</xdr:row>
      <xdr:rowOff>115160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73493"/>
          <a:ext cx="889000" cy="1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25023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24589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141861</xdr:rowOff>
    </xdr:from>
    <xdr:to>
      <xdr:col>85</xdr:col>
      <xdr:colOff>177800</xdr:colOff>
      <xdr:row>57</xdr:row>
      <xdr:rowOff>72011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4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164738</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9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98557</xdr:rowOff>
    </xdr:from>
    <xdr:to>
      <xdr:col>81</xdr:col>
      <xdr:colOff>101600</xdr:colOff>
      <xdr:row>57</xdr:row>
      <xdr:rowOff>28707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45234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4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159267</xdr:rowOff>
    </xdr:from>
    <xdr:to>
      <xdr:col>76</xdr:col>
      <xdr:colOff>165100</xdr:colOff>
      <xdr:row>57</xdr:row>
      <xdr:rowOff>89417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6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105944</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53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50043</xdr:rowOff>
    </xdr:from>
    <xdr:to>
      <xdr:col>72</xdr:col>
      <xdr:colOff>38100</xdr:colOff>
      <xdr:row>57</xdr:row>
      <xdr:rowOff>151643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2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168170</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59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64360</xdr:rowOff>
    </xdr:from>
    <xdr:to>
      <xdr:col>67</xdr:col>
      <xdr:colOff>101600</xdr:colOff>
      <xdr:row>57</xdr:row>
      <xdr:rowOff>165960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3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11037</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61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140385</xdr:rowOff>
    </xdr:from>
    <xdr:to>
      <xdr:col>85</xdr:col>
      <xdr:colOff>127000</xdr:colOff>
      <xdr:row>95</xdr:row>
      <xdr:rowOff>141463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428135"/>
          <a:ext cx="8382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141463</xdr:rowOff>
    </xdr:from>
    <xdr:to>
      <xdr:col>81</xdr:col>
      <xdr:colOff>50800</xdr:colOff>
      <xdr:row>95</xdr:row>
      <xdr:rowOff>161497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429213"/>
          <a:ext cx="889000" cy="2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161497</xdr:rowOff>
    </xdr:from>
    <xdr:to>
      <xdr:col>76</xdr:col>
      <xdr:colOff>114300</xdr:colOff>
      <xdr:row>96</xdr:row>
      <xdr:rowOff>110356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449247"/>
          <a:ext cx="889000" cy="12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143234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110356</xdr:rowOff>
    </xdr:from>
    <xdr:to>
      <xdr:col>71</xdr:col>
      <xdr:colOff>177800</xdr:colOff>
      <xdr:row>96</xdr:row>
      <xdr:rowOff>125395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569556"/>
          <a:ext cx="889000" cy="1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151661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155576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89585</xdr:rowOff>
    </xdr:from>
    <xdr:to>
      <xdr:col>85</xdr:col>
      <xdr:colOff>177800</xdr:colOff>
      <xdr:row>96</xdr:row>
      <xdr:rowOff>19735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3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112462</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228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90663</xdr:rowOff>
    </xdr:from>
    <xdr:to>
      <xdr:col>81</xdr:col>
      <xdr:colOff>101600</xdr:colOff>
      <xdr:row>96</xdr:row>
      <xdr:rowOff>20813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37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37340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15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110697</xdr:rowOff>
    </xdr:from>
    <xdr:to>
      <xdr:col>76</xdr:col>
      <xdr:colOff>165100</xdr:colOff>
      <xdr:row>96</xdr:row>
      <xdr:rowOff>40847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39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57374</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17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59556</xdr:rowOff>
    </xdr:from>
    <xdr:to>
      <xdr:col>72</xdr:col>
      <xdr:colOff>38100</xdr:colOff>
      <xdr:row>96</xdr:row>
      <xdr:rowOff>161156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6233</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29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74595</xdr:rowOff>
    </xdr:from>
    <xdr:to>
      <xdr:col>67</xdr:col>
      <xdr:colOff>101600</xdr:colOff>
      <xdr:row>97</xdr:row>
      <xdr:rowOff>4745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21272</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309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rgbClr val="00B0F0"/>
              </a:solidFill>
              <a:effectLst/>
              <a:latin typeface="+mn-lt"/>
              <a:ea typeface="+mn-ea"/>
              <a:cs typeface="+mn-cs"/>
            </a:rPr>
            <a:t>ふるさと応援寄附金の増に伴う返礼品等寄附金事業費の増により、総務費</a:t>
          </a:r>
          <a:r>
            <a:rPr kumimoji="1" lang="ja-JP" altLang="en-US" sz="1100" b="0" i="0" baseline="0">
              <a:solidFill>
                <a:srgbClr val="00B0F0"/>
              </a:solidFill>
              <a:effectLst/>
              <a:latin typeface="+mn-lt"/>
              <a:ea typeface="+mn-ea"/>
              <a:cs typeface="+mn-cs"/>
            </a:rPr>
            <a:t>は</a:t>
          </a:r>
          <a:r>
            <a:rPr kumimoji="1" lang="ja-JP" altLang="ja-JP" sz="1100" b="0" i="0" baseline="0">
              <a:solidFill>
                <a:srgbClr val="00B0F0"/>
              </a:solidFill>
              <a:effectLst/>
              <a:latin typeface="+mn-lt"/>
              <a:ea typeface="+mn-ea"/>
              <a:cs typeface="+mn-cs"/>
            </a:rPr>
            <a:t>前年度と比較して</a:t>
          </a:r>
          <a:r>
            <a:rPr kumimoji="1" lang="en-US" altLang="ja-JP" sz="1100" b="0" i="0" baseline="0">
              <a:solidFill>
                <a:srgbClr val="00B0F0"/>
              </a:solidFill>
              <a:effectLst/>
              <a:latin typeface="+mn-lt"/>
              <a:ea typeface="+mn-ea"/>
              <a:cs typeface="+mn-cs"/>
            </a:rPr>
            <a:t>5.6</a:t>
          </a:r>
          <a:r>
            <a:rPr kumimoji="1" lang="ja-JP" altLang="ja-JP" sz="1100" b="0" i="0" baseline="0">
              <a:solidFill>
                <a:srgbClr val="00B0F0"/>
              </a:solidFill>
              <a:effectLst/>
              <a:latin typeface="+mn-lt"/>
              <a:ea typeface="+mn-ea"/>
              <a:cs typeface="+mn-cs"/>
            </a:rPr>
            <a:t>％上昇している。また、衛生費の中で大きなウエイトを占める病院組合への負担金は、前年度と比較して</a:t>
          </a:r>
          <a:r>
            <a:rPr kumimoji="1" lang="en-US" altLang="ja-JP" sz="1100" b="0" i="0" baseline="0">
              <a:solidFill>
                <a:srgbClr val="00B0F0"/>
              </a:solidFill>
              <a:effectLst/>
              <a:latin typeface="+mn-lt"/>
              <a:ea typeface="+mn-ea"/>
              <a:cs typeface="+mn-cs"/>
            </a:rPr>
            <a:t>11.4</a:t>
          </a:r>
          <a:r>
            <a:rPr kumimoji="1" lang="ja-JP" altLang="ja-JP" sz="1100" b="0" i="0" baseline="0">
              <a:solidFill>
                <a:srgbClr val="00B0F0"/>
              </a:solidFill>
              <a:effectLst/>
              <a:latin typeface="+mn-lt"/>
              <a:ea typeface="+mn-ea"/>
              <a:cs typeface="+mn-cs"/>
            </a:rPr>
            <a:t>％減となったものの、依然として大きな額で推移しているため、衛生費における１人当たりのコストは類似団体と比較して高くなっている。</a:t>
          </a:r>
          <a:endParaRPr lang="ja-JP" altLang="ja-JP" sz="1400">
            <a:solidFill>
              <a:srgbClr val="00B0F0"/>
            </a:solidFill>
            <a:effectLst/>
          </a:endParaRPr>
        </a:p>
        <a:p>
          <a:pPr eaLnBrk="1" fontAlgn="auto" latinLnBrk="0" hangingPunct="1"/>
          <a:r>
            <a:rPr kumimoji="1" lang="ja-JP" altLang="ja-JP" sz="1100" b="0" i="0" baseline="0">
              <a:solidFill>
                <a:srgbClr val="00B0F0"/>
              </a:solidFill>
              <a:effectLst/>
              <a:latin typeface="+mn-lt"/>
              <a:ea typeface="+mn-ea"/>
              <a:cs typeface="+mn-cs"/>
            </a:rPr>
            <a:t>　商工費は前年度と比較して</a:t>
          </a:r>
          <a:r>
            <a:rPr kumimoji="1" lang="en-US" altLang="ja-JP" sz="1100" b="0" i="0" baseline="0">
              <a:solidFill>
                <a:srgbClr val="00B0F0"/>
              </a:solidFill>
              <a:effectLst/>
              <a:latin typeface="+mn-lt"/>
              <a:ea typeface="+mn-ea"/>
              <a:cs typeface="+mn-cs"/>
            </a:rPr>
            <a:t>36.9</a:t>
          </a:r>
          <a:r>
            <a:rPr kumimoji="1" lang="ja-JP" altLang="ja-JP" sz="1100" b="0" i="0" baseline="0">
              <a:solidFill>
                <a:srgbClr val="00B0F0"/>
              </a:solidFill>
              <a:effectLst/>
              <a:latin typeface="+mn-lt"/>
              <a:ea typeface="+mn-ea"/>
              <a:cs typeface="+mn-cs"/>
            </a:rPr>
            <a:t>％減少しているが、</a:t>
          </a:r>
          <a:r>
            <a:rPr kumimoji="1" lang="ja-JP" altLang="en-US" sz="1100" b="0" i="0" baseline="0">
              <a:solidFill>
                <a:srgbClr val="00B0F0"/>
              </a:solidFill>
              <a:effectLst/>
              <a:latin typeface="+mn-lt"/>
              <a:ea typeface="+mn-ea"/>
              <a:cs typeface="+mn-cs"/>
            </a:rPr>
            <a:t>宿泊施設会計への操出金</a:t>
          </a:r>
          <a:r>
            <a:rPr kumimoji="1" lang="ja-JP" altLang="ja-JP" sz="1100" b="0" i="0" baseline="0">
              <a:solidFill>
                <a:srgbClr val="00B0F0"/>
              </a:solidFill>
              <a:effectLst/>
              <a:latin typeface="+mn-lt"/>
              <a:ea typeface="+mn-ea"/>
              <a:cs typeface="+mn-cs"/>
            </a:rPr>
            <a:t>が主な要因である。また、教育費は前年度と比較して</a:t>
          </a:r>
          <a:r>
            <a:rPr kumimoji="1" lang="en-US" altLang="ja-JP" sz="1100" b="0" i="0" baseline="0">
              <a:solidFill>
                <a:srgbClr val="00B0F0"/>
              </a:solidFill>
              <a:effectLst/>
              <a:latin typeface="+mn-lt"/>
              <a:ea typeface="+mn-ea"/>
              <a:cs typeface="+mn-cs"/>
            </a:rPr>
            <a:t>10.6</a:t>
          </a:r>
          <a:r>
            <a:rPr kumimoji="1" lang="ja-JP" altLang="ja-JP" sz="1100" b="0" i="0" baseline="0">
              <a:solidFill>
                <a:srgbClr val="00B0F0"/>
              </a:solidFill>
              <a:effectLst/>
              <a:latin typeface="+mn-lt"/>
              <a:ea typeface="+mn-ea"/>
              <a:cs typeface="+mn-cs"/>
            </a:rPr>
            <a:t>％</a:t>
          </a:r>
          <a:r>
            <a:rPr kumimoji="1" lang="ja-JP" altLang="en-US" sz="1100" b="0" i="0" baseline="0">
              <a:solidFill>
                <a:srgbClr val="00B0F0"/>
              </a:solidFill>
              <a:effectLst/>
              <a:latin typeface="+mn-lt"/>
              <a:ea typeface="+mn-ea"/>
              <a:cs typeface="+mn-cs"/>
            </a:rPr>
            <a:t>減少</a:t>
          </a:r>
          <a:r>
            <a:rPr kumimoji="1" lang="ja-JP" altLang="ja-JP" sz="1100" b="0" i="0" baseline="0">
              <a:solidFill>
                <a:srgbClr val="00B0F0"/>
              </a:solidFill>
              <a:effectLst/>
              <a:latin typeface="+mn-lt"/>
              <a:ea typeface="+mn-ea"/>
              <a:cs typeface="+mn-cs"/>
            </a:rPr>
            <a:t>しているが、教育文化および体育関連施設の維持修繕</a:t>
          </a:r>
          <a:r>
            <a:rPr kumimoji="1" lang="ja-JP" altLang="en-US" sz="1100" b="0" i="0" baseline="0">
              <a:solidFill>
                <a:srgbClr val="00B0F0"/>
              </a:solidFill>
              <a:effectLst/>
              <a:latin typeface="+mn-lt"/>
              <a:ea typeface="+mn-ea"/>
              <a:cs typeface="+mn-cs"/>
            </a:rPr>
            <a:t>が終わったことが減額の要因と考えられる。</a:t>
          </a:r>
          <a:endParaRPr lang="ja-JP" altLang="ja-JP" sz="1400">
            <a:solidFill>
              <a:srgbClr val="00B0F0"/>
            </a:solidFill>
            <a:effectLst/>
          </a:endParaRPr>
        </a:p>
        <a:p>
          <a:r>
            <a:rPr kumimoji="1" lang="ja-JP" altLang="ja-JP" sz="1100" b="0" i="0" baseline="0">
              <a:solidFill>
                <a:srgbClr val="00B0F0"/>
              </a:solidFill>
              <a:effectLst/>
              <a:latin typeface="+mn-lt"/>
              <a:ea typeface="+mn-ea"/>
              <a:cs typeface="+mn-cs"/>
            </a:rPr>
            <a:t>　公債費については、</a:t>
          </a:r>
          <a:r>
            <a:rPr kumimoji="1" lang="ja-JP" altLang="en-US" sz="1100" b="0" i="0" baseline="0">
              <a:solidFill>
                <a:srgbClr val="00B0F0"/>
              </a:solidFill>
              <a:effectLst/>
              <a:latin typeface="+mn-lt"/>
              <a:ea typeface="+mn-ea"/>
              <a:cs typeface="+mn-cs"/>
            </a:rPr>
            <a:t>ほぼ横ばいではあるが、</a:t>
          </a:r>
          <a:r>
            <a:rPr kumimoji="1" lang="ja-JP" altLang="ja-JP" sz="1100" b="0" i="0" baseline="0">
              <a:solidFill>
                <a:srgbClr val="00B0F0"/>
              </a:solidFill>
              <a:effectLst/>
              <a:latin typeface="+mn-lt"/>
              <a:ea typeface="+mn-ea"/>
              <a:cs typeface="+mn-cs"/>
            </a:rPr>
            <a:t>令和４年度から町立小学校の改築整備に伴う多額の地方債の発行が</a:t>
          </a:r>
          <a:r>
            <a:rPr kumimoji="1" lang="ja-JP" altLang="en-US" sz="1100" b="0" i="0" baseline="0">
              <a:solidFill>
                <a:srgbClr val="00B0F0"/>
              </a:solidFill>
              <a:effectLst/>
              <a:latin typeface="+mn-lt"/>
              <a:ea typeface="+mn-ea"/>
              <a:cs typeface="+mn-cs"/>
            </a:rPr>
            <a:t>あるため</a:t>
          </a:r>
          <a:r>
            <a:rPr kumimoji="1" lang="ja-JP" altLang="ja-JP" sz="1100" b="0" i="0" baseline="0">
              <a:solidFill>
                <a:srgbClr val="00B0F0"/>
              </a:solidFill>
              <a:effectLst/>
              <a:latin typeface="+mn-lt"/>
              <a:ea typeface="+mn-ea"/>
              <a:cs typeface="+mn-cs"/>
            </a:rPr>
            <a:t>、今後さらに上昇することが予想される。</a:t>
          </a:r>
          <a:endParaRPr kumimoji="1" lang="ja-JP" altLang="en-US" sz="1300">
            <a:solidFill>
              <a:srgbClr val="00B0F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rgbClr val="00B0F0"/>
              </a:solidFill>
              <a:effectLst/>
              <a:latin typeface="+mn-lt"/>
              <a:ea typeface="+mn-ea"/>
              <a:cs typeface="+mn-cs"/>
            </a:rPr>
            <a:t>平成３０年度においては、国勢調査の人口減の影響により交付税が減となり、実質単年度収支についても減少となった。また令和元年度については、一部事務組合の負担金増により財源不足が生じ、財政調整基金を取り崩すこととなったため、実質単年度収支が大きく減となった。しかし令和２年度</a:t>
          </a:r>
          <a:r>
            <a:rPr kumimoji="1" lang="ja-JP" altLang="en-US" sz="1100" b="0" i="0" baseline="0">
              <a:solidFill>
                <a:srgbClr val="00B0F0"/>
              </a:solidFill>
              <a:effectLst/>
              <a:latin typeface="+mn-lt"/>
              <a:ea typeface="+mn-ea"/>
              <a:cs typeface="+mn-cs"/>
            </a:rPr>
            <a:t>及び</a:t>
          </a:r>
          <a:r>
            <a:rPr kumimoji="1" lang="ja-JP" altLang="ja-JP" sz="1100" b="0" i="0" baseline="0">
              <a:solidFill>
                <a:srgbClr val="00B0F0"/>
              </a:solidFill>
              <a:effectLst/>
              <a:latin typeface="+mn-lt"/>
              <a:ea typeface="+mn-ea"/>
              <a:cs typeface="+mn-cs"/>
            </a:rPr>
            <a:t>令和３年度においては</a:t>
          </a:r>
          <a:r>
            <a:rPr kumimoji="1" lang="ja-JP" altLang="en-US" sz="1100" b="0" i="0" baseline="0">
              <a:solidFill>
                <a:srgbClr val="00B0F0"/>
              </a:solidFill>
              <a:effectLst/>
              <a:latin typeface="+mn-lt"/>
              <a:ea typeface="+mn-ea"/>
              <a:cs typeface="+mn-cs"/>
            </a:rPr>
            <a:t>、基金の取り崩しがなかったことや、</a:t>
          </a:r>
          <a:r>
            <a:rPr kumimoji="1" lang="ja-JP" altLang="ja-JP" sz="1100" b="0" i="0" baseline="0">
              <a:solidFill>
                <a:srgbClr val="00B0F0"/>
              </a:solidFill>
              <a:effectLst/>
              <a:latin typeface="+mn-lt"/>
              <a:ea typeface="+mn-ea"/>
              <a:cs typeface="+mn-cs"/>
            </a:rPr>
            <a:t>基金への積立を実施したことで大幅な上昇に転じた。</a:t>
          </a:r>
          <a:r>
            <a:rPr kumimoji="1" lang="ja-JP" altLang="en-US" sz="1100" b="0" i="0" baseline="0">
              <a:solidFill>
                <a:srgbClr val="00B0F0"/>
              </a:solidFill>
              <a:effectLst/>
              <a:latin typeface="+mn-lt"/>
              <a:ea typeface="+mn-ea"/>
              <a:cs typeface="+mn-cs"/>
            </a:rPr>
            <a:t>令和４年度についても、財政調整基金への積立を実施したことで上昇している。</a:t>
          </a:r>
          <a:r>
            <a:rPr kumimoji="1" lang="ja-JP" altLang="ja-JP" sz="1100" b="0" i="0" baseline="0">
              <a:solidFill>
                <a:srgbClr val="00B0F0"/>
              </a:solidFill>
              <a:effectLst/>
              <a:latin typeface="+mn-lt"/>
              <a:ea typeface="+mn-ea"/>
              <a:cs typeface="+mn-cs"/>
            </a:rPr>
            <a:t>なお、令和２年度実施の国勢調査における人口減少等の影響により今後も交付税の減少が予想されるため、事務事業の見直し・統廃合等で一層の効率化に取り組み、健全な財政運営に努める。また基金についても将来を見据え計画的に積立てを実施する。</a:t>
          </a:r>
          <a:endParaRPr lang="ja-JP" altLang="ja-JP" sz="1400">
            <a:solidFill>
              <a:srgbClr val="00B0F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rgbClr val="00B0F0"/>
              </a:solidFill>
              <a:effectLst/>
              <a:latin typeface="+mn-lt"/>
              <a:ea typeface="+mn-ea"/>
              <a:cs typeface="+mn-cs"/>
            </a:rPr>
            <a:t>　公営企業会計である砕石事業会計の内部留保資金が多く維持しているため、</a:t>
          </a:r>
          <a:r>
            <a:rPr kumimoji="1" lang="en-US" altLang="ja-JP" sz="1100" b="0" i="0" baseline="0">
              <a:solidFill>
                <a:srgbClr val="00B0F0"/>
              </a:solidFill>
              <a:effectLst/>
              <a:latin typeface="+mn-lt"/>
              <a:ea typeface="+mn-ea"/>
              <a:cs typeface="+mn-cs"/>
            </a:rPr>
            <a:t>15</a:t>
          </a:r>
          <a:r>
            <a:rPr kumimoji="1" lang="ja-JP" altLang="ja-JP" sz="1100" b="0" i="0" baseline="0">
              <a:solidFill>
                <a:srgbClr val="00B0F0"/>
              </a:solidFill>
              <a:effectLst/>
              <a:latin typeface="+mn-lt"/>
              <a:ea typeface="+mn-ea"/>
              <a:cs typeface="+mn-cs"/>
            </a:rPr>
            <a:t>％前後を推移していたが、令和２年度においては砕石事業の営業収入が大幅に不振であったため、数値は減少しており、令和３年度においても営業収入の不振が続いたため、前年度と同程度に推移している。</a:t>
          </a:r>
          <a:r>
            <a:rPr kumimoji="1" lang="ja-JP" altLang="en-US" sz="1100" b="0" i="0" baseline="0">
              <a:solidFill>
                <a:srgbClr val="00B0F0"/>
              </a:solidFill>
              <a:effectLst/>
              <a:latin typeface="+mn-lt"/>
              <a:ea typeface="+mn-ea"/>
              <a:cs typeface="+mn-cs"/>
            </a:rPr>
            <a:t>令和４年度についても、若干の伸びは見られるものの、ほぼ同程度でのすいいとなっている。</a:t>
          </a:r>
          <a:r>
            <a:rPr kumimoji="1" lang="ja-JP" altLang="ja-JP" sz="1100" b="0" i="0" baseline="0">
              <a:solidFill>
                <a:srgbClr val="00B0F0"/>
              </a:solidFill>
              <a:effectLst/>
              <a:latin typeface="+mn-lt"/>
              <a:ea typeface="+mn-ea"/>
              <a:cs typeface="+mn-cs"/>
            </a:rPr>
            <a:t>今後は更に公共事業等の減少による砕石の販売量の減や、砕石事業に係る施設の老朽化による改修経費や設備の更新費用などがかさんでくることが予想され、内部留保資金の減少が見込まれることから、営業収入の更なる確保に向けた取り組みを進める必要がある。</a:t>
          </a:r>
          <a:endParaRPr lang="ja-JP" altLang="ja-JP" sz="1400">
            <a:solidFill>
              <a:srgbClr val="00B0F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rgbClr val="00B0F0"/>
              </a:solidFill>
              <a:effectLst/>
              <a:latin typeface="+mn-lt"/>
              <a:ea typeface="+mn-ea"/>
              <a:cs typeface="+mn-cs"/>
            </a:rPr>
            <a:t>実質公債費については若干の増加傾向にある中で、町立中学校建設事業の実施に伴い発行した地方債の元金償還が令和２年度から開始されたことや、令和４年度から</a:t>
          </a:r>
          <a:r>
            <a:rPr kumimoji="1" lang="ja-JP" altLang="en-US" sz="1100" b="0" i="0" baseline="0">
              <a:solidFill>
                <a:srgbClr val="00B0F0"/>
              </a:solidFill>
              <a:effectLst/>
              <a:latin typeface="+mn-lt"/>
              <a:ea typeface="+mn-ea"/>
              <a:cs typeface="+mn-cs"/>
            </a:rPr>
            <a:t>実施している</a:t>
          </a:r>
          <a:r>
            <a:rPr kumimoji="1" lang="ja-JP" altLang="ja-JP" sz="1100" b="0" i="0" baseline="0">
              <a:solidFill>
                <a:srgbClr val="00B0F0"/>
              </a:solidFill>
              <a:effectLst/>
              <a:latin typeface="+mn-lt"/>
              <a:ea typeface="+mn-ea"/>
              <a:cs typeface="+mn-cs"/>
            </a:rPr>
            <a:t>町立小学校改築事業による地方債の発行に伴い、今後更に増加に推移していくことが予想される。比率を十分注視し計画的に事業を実施していく必要がある。</a:t>
          </a:r>
          <a:endParaRPr lang="ja-JP" altLang="ja-JP" sz="1400">
            <a:solidFill>
              <a:srgbClr val="00B0F0"/>
            </a:solidFill>
            <a:effectLst/>
          </a:endParaRPr>
        </a:p>
        <a:p>
          <a:pPr eaLnBrk="1" fontAlgn="auto" latinLnBrk="0" hangingPunct="1"/>
          <a:r>
            <a:rPr kumimoji="1" lang="ja-JP" altLang="ja-JP" sz="1100" b="0" i="0" baseline="0">
              <a:solidFill>
                <a:srgbClr val="00B0F0"/>
              </a:solidFill>
              <a:effectLst/>
              <a:latin typeface="+mn-lt"/>
              <a:ea typeface="+mn-ea"/>
              <a:cs typeface="+mn-cs"/>
            </a:rPr>
            <a:t>　また、公営企業や一部事務組合に対する準公債費の繰出についても、それぞれの施設の維持管理経費の増加に伴って上昇傾向にあるため、施設の適正管理や事務事業の見直しに取り組み、また適正な料金改定を行い、準公債費負担の軽減を図る。</a:t>
          </a:r>
          <a:endParaRPr lang="ja-JP" altLang="ja-JP" sz="1400">
            <a:solidFill>
              <a:srgbClr val="00B0F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減債基金については、平成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年度に若干積立てした以降、厳しい財政状況に加え、償還額の増による取崩しが続き、計画的な積立てが実施できていない状況にある。</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なお、満期一括償還地方債については活用していない。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rgbClr val="00B0F0"/>
              </a:solidFill>
              <a:effectLst/>
              <a:latin typeface="+mn-lt"/>
              <a:ea typeface="+mn-ea"/>
              <a:cs typeface="+mn-cs"/>
            </a:rPr>
            <a:t>将来負担比率については、平成</a:t>
          </a:r>
          <a:r>
            <a:rPr kumimoji="1" lang="en-US" altLang="ja-JP" sz="1100" b="0" i="0" baseline="0">
              <a:solidFill>
                <a:srgbClr val="00B0F0"/>
              </a:solidFill>
              <a:effectLst/>
              <a:latin typeface="+mn-lt"/>
              <a:ea typeface="+mn-ea"/>
              <a:cs typeface="+mn-cs"/>
            </a:rPr>
            <a:t>27</a:t>
          </a:r>
          <a:r>
            <a:rPr kumimoji="1" lang="ja-JP" altLang="ja-JP" sz="1100" b="0" i="0" baseline="0">
              <a:solidFill>
                <a:srgbClr val="00B0F0"/>
              </a:solidFill>
              <a:effectLst/>
              <a:latin typeface="+mn-lt"/>
              <a:ea typeface="+mn-ea"/>
              <a:cs typeface="+mn-cs"/>
            </a:rPr>
            <a:t>年度～</a:t>
          </a:r>
          <a:r>
            <a:rPr kumimoji="1" lang="en-US" altLang="ja-JP" sz="1100" b="0" i="0" baseline="0">
              <a:solidFill>
                <a:srgbClr val="00B0F0"/>
              </a:solidFill>
              <a:effectLst/>
              <a:latin typeface="+mn-lt"/>
              <a:ea typeface="+mn-ea"/>
              <a:cs typeface="+mn-cs"/>
            </a:rPr>
            <a:t>28</a:t>
          </a:r>
          <a:r>
            <a:rPr kumimoji="1" lang="ja-JP" altLang="ja-JP" sz="1100" b="0" i="0" baseline="0">
              <a:solidFill>
                <a:srgbClr val="00B0F0"/>
              </a:solidFill>
              <a:effectLst/>
              <a:latin typeface="+mn-lt"/>
              <a:ea typeface="+mn-ea"/>
              <a:cs typeface="+mn-cs"/>
            </a:rPr>
            <a:t>年度の町立中学校建設事業に伴う多額の地方債発行により増加傾向で推移していたものの、令和３年度に基金積立金が大幅に増となったことから減少に転じた。</a:t>
          </a:r>
          <a:endParaRPr kumimoji="1" lang="en-US" altLang="ja-JP" sz="1100" b="0" i="0" baseline="0">
            <a:solidFill>
              <a:srgbClr val="00B0F0"/>
            </a:solidFill>
            <a:effectLst/>
            <a:latin typeface="+mn-lt"/>
            <a:ea typeface="+mn-ea"/>
            <a:cs typeface="+mn-cs"/>
          </a:endParaRPr>
        </a:p>
        <a:p>
          <a:pPr eaLnBrk="1" fontAlgn="auto" latinLnBrk="0" hangingPunct="1"/>
          <a:r>
            <a:rPr kumimoji="1" lang="ja-JP" altLang="en-US" sz="1100" b="0" i="0" baseline="0">
              <a:solidFill>
                <a:srgbClr val="00B0F0"/>
              </a:solidFill>
              <a:effectLst/>
              <a:latin typeface="+mn-lt"/>
              <a:ea typeface="+mn-ea"/>
              <a:cs typeface="+mn-cs"/>
            </a:rPr>
            <a:t>　令和４年度においても、財政調整基金の積立などにより、前年度に比べて減少となっている。</a:t>
          </a:r>
          <a:endParaRPr kumimoji="1" lang="en-US" altLang="ja-JP" sz="1100" b="0" i="0" baseline="0">
            <a:solidFill>
              <a:srgbClr val="00B0F0"/>
            </a:solidFill>
            <a:effectLst/>
            <a:latin typeface="+mn-lt"/>
            <a:ea typeface="+mn-ea"/>
            <a:cs typeface="+mn-cs"/>
          </a:endParaRPr>
        </a:p>
        <a:p>
          <a:pPr eaLnBrk="1" fontAlgn="auto" latinLnBrk="0" hangingPunct="1"/>
          <a:r>
            <a:rPr kumimoji="1" lang="ja-JP" altLang="en-US" sz="1100" b="0" i="0" baseline="0">
              <a:solidFill>
                <a:srgbClr val="00B0F0"/>
              </a:solidFill>
              <a:effectLst/>
              <a:latin typeface="+mn-lt"/>
              <a:ea typeface="+mn-ea"/>
              <a:cs typeface="+mn-cs"/>
            </a:rPr>
            <a:t>　</a:t>
          </a:r>
          <a:r>
            <a:rPr kumimoji="1" lang="ja-JP" altLang="ja-JP" sz="1100" b="0" i="0" baseline="0">
              <a:solidFill>
                <a:srgbClr val="00B0F0"/>
              </a:solidFill>
              <a:effectLst/>
              <a:latin typeface="+mn-lt"/>
              <a:ea typeface="+mn-ea"/>
              <a:cs typeface="+mn-cs"/>
            </a:rPr>
            <a:t>しかし、令和４年度から</a:t>
          </a:r>
          <a:r>
            <a:rPr kumimoji="1" lang="ja-JP" altLang="en-US" sz="1100" b="0" i="0" baseline="0">
              <a:solidFill>
                <a:srgbClr val="00B0F0"/>
              </a:solidFill>
              <a:effectLst/>
              <a:latin typeface="+mn-lt"/>
              <a:ea typeface="+mn-ea"/>
              <a:cs typeface="+mn-cs"/>
            </a:rPr>
            <a:t>実施している</a:t>
          </a:r>
          <a:r>
            <a:rPr kumimoji="1" lang="ja-JP" altLang="ja-JP" sz="1100" b="0" i="0" baseline="0">
              <a:solidFill>
                <a:srgbClr val="00B0F0"/>
              </a:solidFill>
              <a:effectLst/>
              <a:latin typeface="+mn-lt"/>
              <a:ea typeface="+mn-ea"/>
              <a:cs typeface="+mn-cs"/>
            </a:rPr>
            <a:t>町立小学校改築事業に伴う多額の地方債の発行</a:t>
          </a:r>
          <a:r>
            <a:rPr kumimoji="1" lang="ja-JP" altLang="en-US" sz="1100" b="0" i="0" baseline="0">
              <a:solidFill>
                <a:srgbClr val="00B0F0"/>
              </a:solidFill>
              <a:effectLst/>
              <a:latin typeface="+mn-lt"/>
              <a:ea typeface="+mn-ea"/>
              <a:cs typeface="+mn-cs"/>
            </a:rPr>
            <a:t>により</a:t>
          </a:r>
          <a:r>
            <a:rPr kumimoji="1" lang="ja-JP" altLang="ja-JP" sz="1100" b="0" i="0" baseline="0">
              <a:solidFill>
                <a:srgbClr val="00B0F0"/>
              </a:solidFill>
              <a:effectLst/>
              <a:latin typeface="+mn-lt"/>
              <a:ea typeface="+mn-ea"/>
              <a:cs typeface="+mn-cs"/>
            </a:rPr>
            <a:t>、今後また増加傾向に転じることが予想される。</a:t>
          </a:r>
          <a:endParaRPr lang="ja-JP" altLang="ja-JP" sz="1400">
            <a:solidFill>
              <a:srgbClr val="00B0F0"/>
            </a:solidFill>
            <a:effectLst/>
          </a:endParaRPr>
        </a:p>
        <a:p>
          <a:pPr eaLnBrk="1" fontAlgn="auto" latinLnBrk="0" hangingPunct="1"/>
          <a:r>
            <a:rPr kumimoji="1" lang="ja-JP" altLang="ja-JP" sz="1100" b="0" i="0" baseline="0">
              <a:solidFill>
                <a:srgbClr val="00B0F0"/>
              </a:solidFill>
              <a:effectLst/>
              <a:latin typeface="+mn-lt"/>
              <a:ea typeface="+mn-ea"/>
              <a:cs typeface="+mn-cs"/>
            </a:rPr>
            <a:t>　交付税算入率の高い地方債を借入しているので、発行額に対して将来負担比率は大きく増加しないことが予想されるものの、財政調整基金をはじめとする充当可能基金については類似団体と比較するとまだまだ少額であることから、今後は抜本的な事業実施の見直しに取り組み、地方債の発行抑制に努めるとともに、計画的な基金積立を実施し、将来負担比率の減少に努める。</a:t>
          </a:r>
          <a:endParaRPr lang="ja-JP" altLang="ja-JP" sz="1400">
            <a:solidFill>
              <a:srgbClr val="00B0F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北海道利尻町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基金全体では、令和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210</a:t>
          </a:r>
          <a:r>
            <a:rPr kumimoji="1" lang="ja-JP" altLang="ja-JP" sz="1100" b="0" i="0" baseline="0">
              <a:solidFill>
                <a:schemeClr val="dk1"/>
              </a:solidFill>
              <a:effectLst/>
              <a:latin typeface="+mn-lt"/>
              <a:ea typeface="+mn-ea"/>
              <a:cs typeface="+mn-cs"/>
            </a:rPr>
            <a:t>百万円（</a:t>
          </a:r>
          <a:r>
            <a:rPr kumimoji="1" lang="en-US" altLang="ja-JP" sz="1100" b="0" i="0" baseline="0">
              <a:solidFill>
                <a:schemeClr val="dk1"/>
              </a:solidFill>
              <a:effectLst/>
              <a:latin typeface="+mn-lt"/>
              <a:ea typeface="+mn-ea"/>
              <a:cs typeface="+mn-cs"/>
            </a:rPr>
            <a:t>77.6</a:t>
          </a:r>
          <a:r>
            <a:rPr kumimoji="1" lang="ja-JP" altLang="ja-JP" sz="1100" b="0" i="0" baseline="0">
              <a:solidFill>
                <a:schemeClr val="dk1"/>
              </a:solidFill>
              <a:effectLst/>
              <a:latin typeface="+mn-lt"/>
              <a:ea typeface="+mn-ea"/>
              <a:cs typeface="+mn-cs"/>
            </a:rPr>
            <a:t>％）の増となった。増額の主な要因は、財政調整基金への積立てを実施したことよるものである。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依然として類似団体と比較しても基金残高は非常に少額であり、この状況では健全財政を維持することは非常に厳しく、また将来負担への影響も深刻な状況が続いている。</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特定目的基金として、ふるさと応援寄付金があるものの、積立額が少額のため、今後は事業等の見直しを行い、財政調整基金を確保していくことが重要となる。</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全体の基金残高については類似団体と比較してもまだまだ低水準であることから、今後においても事務事業の更なる見直しや公共施設の適正管理に努め、一層の経費削減に取り組むとともに、自主財源の確保にも積極的に取り組み、ふるさと応援基金を軸に将来に向けて計画的に基金積立を実施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　・ふるさと応援基金～個性豊かで活力あるまちづくりを推進するため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・公共施設整備基金～公共施設の整備のため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・土地開発基金～公共用に供する土地の取得のため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・学校教育施設整備基金～学校教育施設の整備のため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・地域福祉基金～地域福祉の推進に向け民間団体が行う事業への支援のため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その他特定目的基金では、令和</a:t>
          </a:r>
          <a:r>
            <a:rPr kumimoji="1" lang="ja-JP" altLang="en-US" sz="1100" b="0" i="0" baseline="0">
              <a:solidFill>
                <a:schemeClr val="dk1"/>
              </a:solidFill>
              <a:effectLst/>
              <a:latin typeface="+mn-lt"/>
              <a:ea typeface="+mn-ea"/>
              <a:cs typeface="+mn-cs"/>
            </a:rPr>
            <a:t>３年</a:t>
          </a:r>
          <a:r>
            <a:rPr kumimoji="1" lang="ja-JP" altLang="ja-JP" sz="1100" b="0" i="0" baseline="0">
              <a:solidFill>
                <a:schemeClr val="dk1"/>
              </a:solidFill>
              <a:effectLst/>
              <a:latin typeface="+mn-lt"/>
              <a:ea typeface="+mn-ea"/>
              <a:cs typeface="+mn-cs"/>
            </a:rPr>
            <a:t>度と比較して</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百万円（</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％）の増となった。増額の主な要因は、町立小学校改築整備事業</a:t>
          </a:r>
          <a:r>
            <a:rPr kumimoji="1" lang="ja-JP" altLang="en-US" sz="1100" b="0" i="0" baseline="0">
              <a:solidFill>
                <a:schemeClr val="dk1"/>
              </a:solidFill>
              <a:effectLst/>
              <a:latin typeface="+mn-lt"/>
              <a:ea typeface="+mn-ea"/>
              <a:cs typeface="+mn-cs"/>
            </a:rPr>
            <a:t>に伴い、</a:t>
          </a:r>
          <a:r>
            <a:rPr kumimoji="1" lang="en-US" altLang="ja-JP" sz="1100" b="0" i="0" baseline="0">
              <a:solidFill>
                <a:schemeClr val="dk1"/>
              </a:solidFill>
              <a:effectLst/>
              <a:latin typeface="+mn-lt"/>
              <a:ea typeface="+mn-ea"/>
              <a:cs typeface="+mn-cs"/>
            </a:rPr>
            <a:t>31</a:t>
          </a:r>
          <a:r>
            <a:rPr kumimoji="1" lang="ja-JP" altLang="en-US" sz="1100" b="0" i="0" baseline="0">
              <a:solidFill>
                <a:schemeClr val="dk1"/>
              </a:solidFill>
              <a:effectLst/>
              <a:latin typeface="+mn-lt"/>
              <a:ea typeface="+mn-ea"/>
              <a:cs typeface="+mn-cs"/>
            </a:rPr>
            <a:t>百万円の積立を行ったためである。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も、厳しい財政運営の中で限られた財源とともに、基金の使途に沿った事業を効率的に実施していくため、現状の事業の見直しや、公共施設総合管理計画に基づき保有する施設の維持管理の適正化に努め、一層の経費削減に取り組み、基金積み立ての財源を確保するとともに、ふるさと応援寄付での支援</a:t>
          </a:r>
          <a:r>
            <a:rPr kumimoji="1" lang="ja-JP" altLang="en-US" sz="1100" b="0" i="0" baseline="0">
              <a:solidFill>
                <a:schemeClr val="dk1"/>
              </a:solidFill>
              <a:effectLst/>
              <a:latin typeface="+mn-lt"/>
              <a:ea typeface="+mn-ea"/>
              <a:cs typeface="+mn-cs"/>
            </a:rPr>
            <a:t>などを活用し</a:t>
          </a:r>
          <a:r>
            <a:rPr kumimoji="1" lang="ja-JP" altLang="ja-JP" sz="1100" b="0" i="0" baseline="0">
              <a:solidFill>
                <a:schemeClr val="dk1"/>
              </a:solidFill>
              <a:effectLst/>
              <a:latin typeface="+mn-lt"/>
              <a:ea typeface="+mn-ea"/>
              <a:cs typeface="+mn-cs"/>
            </a:rPr>
            <a:t>、将来の事業実施に向けて計画的に基金積立を実施する。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令和元年度に財源不足のため大きく取り崩し、基金残高が</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百万円まで減額となってしまったが、令和２年度に</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百万円の積立てを実施し、令和３年度については各種事業見直しによる事業費の圧縮や前年度繰越金等を財源に</a:t>
          </a:r>
          <a:r>
            <a:rPr kumimoji="1" lang="en-US" altLang="ja-JP" sz="1100" b="0" i="0" baseline="0">
              <a:solidFill>
                <a:schemeClr val="dk1"/>
              </a:solidFill>
              <a:effectLst/>
              <a:latin typeface="+mn-lt"/>
              <a:ea typeface="+mn-ea"/>
              <a:cs typeface="+mn-cs"/>
            </a:rPr>
            <a:t>100</a:t>
          </a:r>
          <a:r>
            <a:rPr kumimoji="1" lang="ja-JP" altLang="ja-JP" sz="1100" b="0" i="0" baseline="0">
              <a:solidFill>
                <a:schemeClr val="dk1"/>
              </a:solidFill>
              <a:effectLst/>
              <a:latin typeface="+mn-lt"/>
              <a:ea typeface="+mn-ea"/>
              <a:cs typeface="+mn-cs"/>
            </a:rPr>
            <a:t>百万円の積立てを実施した結果</a:t>
          </a:r>
          <a:r>
            <a:rPr kumimoji="1" lang="en-US" altLang="ja-JP" sz="1100" b="0" i="0" baseline="0">
              <a:solidFill>
                <a:schemeClr val="dk1"/>
              </a:solidFill>
              <a:effectLst/>
              <a:latin typeface="+mn-lt"/>
              <a:ea typeface="+mn-ea"/>
              <a:cs typeface="+mn-cs"/>
            </a:rPr>
            <a:t>322.6</a:t>
          </a:r>
          <a:r>
            <a:rPr kumimoji="1" lang="ja-JP" altLang="ja-JP" sz="1100" b="0" i="0" baseline="0">
              <a:solidFill>
                <a:schemeClr val="dk1"/>
              </a:solidFill>
              <a:effectLst/>
              <a:latin typeface="+mn-lt"/>
              <a:ea typeface="+mn-ea"/>
              <a:cs typeface="+mn-cs"/>
            </a:rPr>
            <a:t>％の大幅な増となった。</a:t>
          </a:r>
          <a:r>
            <a:rPr kumimoji="1" lang="ja-JP" altLang="en-US" sz="1100" b="0" i="0" baseline="0">
              <a:solidFill>
                <a:schemeClr val="dk1"/>
              </a:solidFill>
              <a:effectLst/>
              <a:latin typeface="+mn-lt"/>
              <a:ea typeface="+mn-ea"/>
              <a:cs typeface="+mn-cs"/>
            </a:rPr>
            <a:t>また、令和４年度においても、一部事務組合への負担金の減などにより、</a:t>
          </a:r>
          <a:r>
            <a:rPr kumimoji="1" lang="en-US" altLang="ja-JP" sz="1100" b="0" i="0" baseline="0">
              <a:solidFill>
                <a:schemeClr val="dk1"/>
              </a:solidFill>
              <a:effectLst/>
              <a:latin typeface="+mn-lt"/>
              <a:ea typeface="+mn-ea"/>
              <a:cs typeface="+mn-cs"/>
            </a:rPr>
            <a:t>20</a:t>
          </a:r>
          <a:r>
            <a:rPr kumimoji="1" lang="ja-JP" altLang="en-US" sz="1100" b="0" i="0" baseline="0">
              <a:solidFill>
                <a:schemeClr val="dk1"/>
              </a:solidFill>
              <a:effectLst/>
              <a:latin typeface="+mn-lt"/>
              <a:ea typeface="+mn-ea"/>
              <a:cs typeface="+mn-cs"/>
            </a:rPr>
            <a:t>百万円の積立を実施し、前年度と比較して</a:t>
          </a:r>
          <a:r>
            <a:rPr kumimoji="1" lang="en-US" altLang="ja-JP" sz="1100" b="0" i="0" baseline="0">
              <a:solidFill>
                <a:schemeClr val="dk1"/>
              </a:solidFill>
              <a:effectLst/>
              <a:latin typeface="+mn-lt"/>
              <a:ea typeface="+mn-ea"/>
              <a:cs typeface="+mn-cs"/>
            </a:rPr>
            <a:t>252.6%</a:t>
          </a:r>
          <a:r>
            <a:rPr kumimoji="1" lang="ja-JP" altLang="en-US" sz="1100" b="0" i="0" baseline="0">
              <a:solidFill>
                <a:schemeClr val="dk1"/>
              </a:solidFill>
              <a:effectLst/>
              <a:latin typeface="+mn-lt"/>
              <a:ea typeface="+mn-ea"/>
              <a:cs typeface="+mn-cs"/>
            </a:rPr>
            <a:t>の大幅な増となっている。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貴重な充当可能基金である財政調整基金が依然として類似団体と比較してもまだまだ低水準である中で、想定を上回る財源不足を補うため取崩しせざるを得ない現状であることは、健全財政を維持していく上では非常に厳しい状況であり、また将来負担に大きく影響を及ぼすものであることから、基金全体と同様に、事務事業の見直しや公共施設の適正管理に努め、一層の経費削減に取り組むとともに、自主財源の確保にも積極的に取り組み、基金残高を標準財政規模の</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％、約</a:t>
          </a:r>
          <a:r>
            <a:rPr kumimoji="1" lang="en-US" altLang="ja-JP" sz="1100" b="0" i="0" baseline="0">
              <a:solidFill>
                <a:schemeClr val="dk1"/>
              </a:solidFill>
              <a:effectLst/>
              <a:latin typeface="+mn-lt"/>
              <a:ea typeface="+mn-ea"/>
              <a:cs typeface="+mn-cs"/>
            </a:rPr>
            <a:t>200</a:t>
          </a:r>
          <a:r>
            <a:rPr kumimoji="1" lang="ja-JP" altLang="ja-JP" sz="1100" b="0" i="0" baseline="0">
              <a:solidFill>
                <a:schemeClr val="dk1"/>
              </a:solidFill>
              <a:effectLst/>
              <a:latin typeface="+mn-lt"/>
              <a:ea typeface="+mn-ea"/>
              <a:cs typeface="+mn-cs"/>
            </a:rPr>
            <a:t>百万円を目指し、今後も計画的に基金積立を実施する。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年度に実施した町立中学校建設事業に伴い発行した地方債の元利償還が令和２年度から開始となり、償還額が大幅に増となったことで、償還に係る一部財源として</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百万円を取り崩し、前年度と比較して</a:t>
          </a:r>
          <a:r>
            <a:rPr kumimoji="1" lang="en-US" altLang="ja-JP" sz="1100" b="0" i="0" baseline="0">
              <a:solidFill>
                <a:schemeClr val="dk1"/>
              </a:solidFill>
              <a:effectLst/>
              <a:latin typeface="+mn-lt"/>
              <a:ea typeface="+mn-ea"/>
              <a:cs typeface="+mn-cs"/>
            </a:rPr>
            <a:t>70.6</a:t>
          </a:r>
          <a:r>
            <a:rPr kumimoji="1" lang="ja-JP" altLang="ja-JP" sz="1100" b="0" i="0" baseline="0">
              <a:solidFill>
                <a:schemeClr val="dk1"/>
              </a:solidFill>
              <a:effectLst/>
              <a:latin typeface="+mn-lt"/>
              <a:ea typeface="+mn-ea"/>
              <a:cs typeface="+mn-cs"/>
            </a:rPr>
            <a:t>％の大幅な減となったが、令和３年度においては、普通交付税の再算定分として交付された臨時財政対策債償還基金費</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百万円を積立て、</a:t>
          </a:r>
          <a:r>
            <a:rPr kumimoji="1" lang="en-US" altLang="ja-JP" sz="1100" b="0" i="0" baseline="0">
              <a:solidFill>
                <a:schemeClr val="dk1"/>
              </a:solidFill>
              <a:effectLst/>
              <a:latin typeface="+mn-lt"/>
              <a:ea typeface="+mn-ea"/>
              <a:cs typeface="+mn-cs"/>
            </a:rPr>
            <a:t>380.0</a:t>
          </a:r>
          <a:r>
            <a:rPr kumimoji="1" lang="ja-JP" altLang="ja-JP" sz="1100" b="0" i="0" baseline="0">
              <a:solidFill>
                <a:schemeClr val="dk1"/>
              </a:solidFill>
              <a:effectLst/>
              <a:latin typeface="+mn-lt"/>
              <a:ea typeface="+mn-ea"/>
              <a:cs typeface="+mn-cs"/>
            </a:rPr>
            <a:t>％の大幅な増となった</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年度においては、積立を実施しておらず横ばいとなっている。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過去に実施した大型事業の元利償還が終了したことで公債費については減少傾向にあるが、財政調整基金と同様、依然として類似団体と比較して非常に少額であり、更には平成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年度に実施した町立中学校建設事業に係る地方債の償還が令和２年度から始まったことと、令和４年度</a:t>
          </a:r>
          <a:r>
            <a:rPr kumimoji="1" lang="ja-JP" altLang="en-US" sz="1100" b="0" i="0" baseline="0">
              <a:solidFill>
                <a:schemeClr val="dk1"/>
              </a:solidFill>
              <a:effectLst/>
              <a:latin typeface="+mn-lt"/>
              <a:ea typeface="+mn-ea"/>
              <a:cs typeface="+mn-cs"/>
            </a:rPr>
            <a:t>より</a:t>
          </a:r>
          <a:r>
            <a:rPr kumimoji="1" lang="ja-JP" altLang="ja-JP" sz="1100" b="0" i="0" baseline="0">
              <a:solidFill>
                <a:schemeClr val="dk1"/>
              </a:solidFill>
              <a:effectLst/>
              <a:latin typeface="+mn-lt"/>
              <a:ea typeface="+mn-ea"/>
              <a:cs typeface="+mn-cs"/>
            </a:rPr>
            <a:t>町立小学校改築整備事業に伴う多額の地方債の発行が</a:t>
          </a:r>
          <a:r>
            <a:rPr kumimoji="1" lang="ja-JP" altLang="en-US" sz="1100" b="0" i="0" baseline="0">
              <a:solidFill>
                <a:schemeClr val="dk1"/>
              </a:solidFill>
              <a:effectLst/>
              <a:latin typeface="+mn-lt"/>
              <a:ea typeface="+mn-ea"/>
              <a:cs typeface="+mn-cs"/>
            </a:rPr>
            <a:t>あり</a:t>
          </a:r>
          <a:r>
            <a:rPr kumimoji="1" lang="ja-JP" altLang="ja-JP" sz="1100" b="0" i="0" baseline="0">
              <a:solidFill>
                <a:schemeClr val="dk1"/>
              </a:solidFill>
              <a:effectLst/>
              <a:latin typeface="+mn-lt"/>
              <a:ea typeface="+mn-ea"/>
              <a:cs typeface="+mn-cs"/>
            </a:rPr>
            <a:t>、それらの元利償還に備えるべく今後も計画的に基金積立を実施する。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FDE5518-3E84-43A7-A56E-C097A4D5A4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FEDF3D4-7C05-4A0A-8BA9-48F7E9D51C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7BEE620-4034-406D-BC96-DB39063E386E}"/>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5C2B191-A3F0-4F37-9056-151A6019AC4C}"/>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575C0E1-D9CA-45C0-AEC8-D8B05A2679BE}"/>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1950A84-27A9-47AF-A085-D667DE19242A}"/>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6603D05-AA26-4337-98E0-9714BD4653BF}"/>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5630BA3-60F6-4AC1-8DA4-566ABBBB68BA}"/>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684A4DB-F036-4C8B-8209-6E383F161E32}"/>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2DFF16A-7428-4C1D-96D5-FFCC1F9E0D22}"/>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A597049-BF97-48B7-A918-93A1D3B173D5}"/>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1AD8BCA-DD4B-4B05-BDDA-9FB644E1FE31}"/>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1,894
1,892
76.50
4,595,968
4,441,250
144,971
2,287,836
4,465,361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71821CD-79C4-4473-9F9D-D7C9AFE6D834}"/>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27F1F4A-D0FC-4EC4-8E72-235FFEAE8CC8}"/>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CEE95BB-25EF-4C5F-923C-04548CD63ECF}"/>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76DDD16-88D9-4C5E-95C9-B78485059377}"/>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294D78D-4A5B-458C-A23A-483B15228D73}"/>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FE06DE0-58EF-4442-80BC-5907A7834015}"/>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42C9C01-FD43-4DCB-A995-A363D3A82032}"/>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1C07A25-1E08-4C8B-B1AD-CA88348822E7}"/>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41F2EE8-FAE1-4BC3-9B3E-3487ADC5DA8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9562E90-B64D-47A2-99BF-C94DBF1611CD}"/>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0A4AC09-06FA-4B96-97AC-BB5965FDC405}"/>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7A4F0EB-4FA9-4BE7-ACB1-4610E0F1AC2E}"/>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E90C945-D2A7-4EF6-99F7-BC1EDAA637B2}"/>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03FCD79-41B1-4E6D-932F-9C08CF2307D1}"/>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7851911-7B76-4170-87E8-89F63ED6C55B}"/>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7862798-EE4B-4D3B-9367-13AA5A1E8E84}"/>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F4E14AE-1B30-4E20-B2EE-B5BDB30DB9F4}"/>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DC2BD1F-F3F2-4B90-B519-59914C03D987}"/>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6CEF25F-3F47-45A2-8D5F-9B29CD0F80A9}"/>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5CEA563-35C4-4FEE-9556-0530BC62C375}"/>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58DB9418-C05C-4C03-8142-04170816B703}"/>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FAB79ED-3FCF-4EEE-94F5-23E087F558C7}"/>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8981516-10BD-4C0D-964F-03C43502D57D}"/>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2954FCA-B167-4602-9CBC-185A741251F3}"/>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7CC0096-BDBB-4CFE-BE1A-BF0808A93CBF}"/>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A5C5BC9-5998-415D-8F0E-07CFCC4993CF}"/>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84A9D25-A7BB-4DC5-8A44-84B9E3FD97CA}"/>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B65E850-BCAB-470A-8578-B8DC31CBCA0F}"/>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182BEA6-A176-4B7E-96D9-CB108FD3E7A1}"/>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0F90C83-5CE2-433F-9C4C-4E9D8A35EB29}"/>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E70EAFC-3635-451F-BF3E-97B580FDB8FB}"/>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B95D1C4-B3C4-45D2-8E8A-96835696DE13}"/>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BCBF4C8-D4F5-46BC-871A-D337A6EC1D5B}"/>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4EF02E1-5BE6-4AEF-9080-8F98E2840859}"/>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184B04C-9022-4EB1-8B65-08896823AD7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平成２８年度に策定した利尻町公共施設等総合管理計画において、公共施設等の延べ床面積を２５％削減する目標を掲げ、集約化・除却について取り組みを進めている。また、</a:t>
          </a:r>
          <a:r>
            <a:rPr lang="ja-JP" altLang="ja-JP" sz="900" b="0" i="0" baseline="0">
              <a:solidFill>
                <a:sysClr val="windowText" lastClr="000000"/>
              </a:solidFill>
              <a:effectLst/>
              <a:latin typeface="+mn-lt"/>
              <a:ea typeface="+mn-ea"/>
              <a:cs typeface="+mn-cs"/>
            </a:rPr>
            <a:t>有形固定資産減価償却率については、緩やかに上昇傾向にあり、類似団体平均と比較するとほぼ同じ数値となっており、施設の老朽化が徐々に進行している傾向にある。</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なお、令和２年度に策定した公共施設個別施設計画及び令和３年度に改訂した公共施設等総合管理計画を基に、今後も引き続き適切な維持管理に努める。</a:t>
          </a:r>
          <a:endParaRPr lang="ja-JP" altLang="ja-JP" sz="90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37A62B4-3ADD-4C0C-8291-9C9A70A9E37B}"/>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CF778B5-BB8C-4BFE-A583-F548478E26C7}"/>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FC7C0D8-2B40-4768-863B-D5AADCF9A189}"/>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2573E791-923D-44D3-B179-C31D0551D674}"/>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94C44B4B-64F3-4C73-944C-58BD69D379D4}"/>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9EDF1393-0638-4F3C-A967-1799D9C92BA3}"/>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401865F9-ED7C-4859-B999-881E617B7B9F}"/>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687F837E-599B-4F77-A107-C79C663B6A21}"/>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1EF5CA53-BA8A-4910-8248-2F1BA55351E7}"/>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F7C2AC7A-3C09-4E7D-B842-C54301FA46FC}"/>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72E2516E-6493-4C1C-8160-CE3F052D66D4}"/>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185DB202-72F2-42EE-9B9B-22355B0A501E}"/>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9148F772-ECD1-4704-8919-58766B0FC8FC}"/>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3D3BCFB2-C192-4B7F-9A72-720666440258}"/>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C9004734-DC91-47AE-BFA6-22895BE4B70C}"/>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EAF0E71D-5669-4DC1-8DAF-635C9088E5B3}"/>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EE96B3A5-9526-4071-ADC6-DE6CBDF9CB34}"/>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1623CDFB-CC92-4263-BF04-B0708A9A1E73}"/>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67" name="直線コネクタ 66">
          <a:extLst>
            <a:ext uri="{FF2B5EF4-FFF2-40B4-BE49-F238E27FC236}">
              <a16:creationId xmlns:a16="http://schemas.microsoft.com/office/drawing/2014/main" id="{2A6B38D8-8408-4033-83AC-18CCC73077B0}"/>
            </a:ext>
          </a:extLst>
        </xdr:cNvPr>
        <xdr:cNvCxnSpPr/>
      </xdr:nvCxnSpPr>
      <xdr:spPr>
        <a:xfrm flipV="1">
          <a:off x="4760595" y="4613275"/>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68" name="有形固定資産減価償却率最小値テキスト">
          <a:extLst>
            <a:ext uri="{FF2B5EF4-FFF2-40B4-BE49-F238E27FC236}">
              <a16:creationId xmlns:a16="http://schemas.microsoft.com/office/drawing/2014/main" id="{93395156-CC1E-4505-8554-672D38355C6A}"/>
            </a:ext>
          </a:extLst>
        </xdr:cNvPr>
        <xdr:cNvSpPr txBox="1"/>
      </xdr:nvSpPr>
      <xdr:spPr>
        <a:xfrm>
          <a:off x="4813300" y="6001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69" name="直線コネクタ 68">
          <a:extLst>
            <a:ext uri="{FF2B5EF4-FFF2-40B4-BE49-F238E27FC236}">
              <a16:creationId xmlns:a16="http://schemas.microsoft.com/office/drawing/2014/main" id="{D212658C-01E7-49C2-8249-2D6508F38E51}"/>
            </a:ext>
          </a:extLst>
        </xdr:cNvPr>
        <xdr:cNvCxnSpPr/>
      </xdr:nvCxnSpPr>
      <xdr:spPr>
        <a:xfrm>
          <a:off x="4673600" y="599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70" name="有形固定資産減価償却率最大値テキスト">
          <a:extLst>
            <a:ext uri="{FF2B5EF4-FFF2-40B4-BE49-F238E27FC236}">
              <a16:creationId xmlns:a16="http://schemas.microsoft.com/office/drawing/2014/main" id="{FD5CFC1A-9572-4C1F-95B6-20DC29B7EE41}"/>
            </a:ext>
          </a:extLst>
        </xdr:cNvPr>
        <xdr:cNvSpPr txBox="1"/>
      </xdr:nvSpPr>
      <xdr:spPr>
        <a:xfrm>
          <a:off x="4813300" y="438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71" name="直線コネクタ 70">
          <a:extLst>
            <a:ext uri="{FF2B5EF4-FFF2-40B4-BE49-F238E27FC236}">
              <a16:creationId xmlns:a16="http://schemas.microsoft.com/office/drawing/2014/main" id="{8025DB3B-BCD5-4DBB-9893-34A6183AF067}"/>
            </a:ext>
          </a:extLst>
        </xdr:cNvPr>
        <xdr:cNvCxnSpPr/>
      </xdr:nvCxnSpPr>
      <xdr:spPr>
        <a:xfrm>
          <a:off x="4673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72" name="有形固定資産減価償却率平均値テキスト">
          <a:extLst>
            <a:ext uri="{FF2B5EF4-FFF2-40B4-BE49-F238E27FC236}">
              <a16:creationId xmlns:a16="http://schemas.microsoft.com/office/drawing/2014/main" id="{0127CC7C-8462-481B-9361-D19776DA5441}"/>
            </a:ext>
          </a:extLst>
        </xdr:cNvPr>
        <xdr:cNvSpPr txBox="1"/>
      </xdr:nvSpPr>
      <xdr:spPr>
        <a:xfrm>
          <a:off x="4813300" y="5329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73" name="フローチャート: 判断 72">
          <a:extLst>
            <a:ext uri="{FF2B5EF4-FFF2-40B4-BE49-F238E27FC236}">
              <a16:creationId xmlns:a16="http://schemas.microsoft.com/office/drawing/2014/main" id="{EE621BFE-1544-4CDF-AFCC-C0B0B8BA312A}"/>
            </a:ext>
          </a:extLst>
        </xdr:cNvPr>
        <xdr:cNvSpPr/>
      </xdr:nvSpPr>
      <xdr:spPr>
        <a:xfrm>
          <a:off x="4711700" y="547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74" name="フローチャート: 判断 73">
          <a:extLst>
            <a:ext uri="{FF2B5EF4-FFF2-40B4-BE49-F238E27FC236}">
              <a16:creationId xmlns:a16="http://schemas.microsoft.com/office/drawing/2014/main" id="{2FBDB40A-D2BF-49E0-998F-1B8D7F4A3A91}"/>
            </a:ext>
          </a:extLst>
        </xdr:cNvPr>
        <xdr:cNvSpPr/>
      </xdr:nvSpPr>
      <xdr:spPr>
        <a:xfrm>
          <a:off x="4000500" y="543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75" name="フローチャート: 判断 74">
          <a:extLst>
            <a:ext uri="{FF2B5EF4-FFF2-40B4-BE49-F238E27FC236}">
              <a16:creationId xmlns:a16="http://schemas.microsoft.com/office/drawing/2014/main" id="{35E08A0A-A1D0-461B-BEA4-9A31D85D30D4}"/>
            </a:ext>
          </a:extLst>
        </xdr:cNvPr>
        <xdr:cNvSpPr/>
      </xdr:nvSpPr>
      <xdr:spPr>
        <a:xfrm>
          <a:off x="3238500" y="539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76" name="フローチャート: 判断 75">
          <a:extLst>
            <a:ext uri="{FF2B5EF4-FFF2-40B4-BE49-F238E27FC236}">
              <a16:creationId xmlns:a16="http://schemas.microsoft.com/office/drawing/2014/main" id="{1B63FE1C-CF1B-4301-8B28-ECAE5A7D79D3}"/>
            </a:ext>
          </a:extLst>
        </xdr:cNvPr>
        <xdr:cNvSpPr/>
      </xdr:nvSpPr>
      <xdr:spPr>
        <a:xfrm>
          <a:off x="2476500" y="53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a:extLst>
            <a:ext uri="{FF2B5EF4-FFF2-40B4-BE49-F238E27FC236}">
              <a16:creationId xmlns:a16="http://schemas.microsoft.com/office/drawing/2014/main" id="{7595CB01-D415-4AB7-BA68-AADAA9B18C36}"/>
            </a:ext>
          </a:extLst>
        </xdr:cNvPr>
        <xdr:cNvSpPr/>
      </xdr:nvSpPr>
      <xdr:spPr>
        <a:xfrm>
          <a:off x="1714500" y="533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5A22946-29C6-401D-8AAF-819EB3CD2DA6}"/>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35A0191-EEFE-4B7F-B363-9C77CF9D6989}"/>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B96C014-B88C-437D-ADFC-54A52637B3A1}"/>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B36CC0B6-B9A9-406C-8CEC-F00163C1A15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FF4DAEC5-6823-4F16-8D87-F2F3DAC500AD}"/>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1361</xdr:rowOff>
    </xdr:from>
    <xdr:to>
      <xdr:col>23</xdr:col>
      <xdr:colOff>136525</xdr:colOff>
      <xdr:row>32</xdr:row>
      <xdr:rowOff>102961</xdr:rowOff>
    </xdr:to>
    <xdr:sp macro="" textlink="">
      <xdr:nvSpPr>
        <xdr:cNvPr id="83" name="楕円 82">
          <a:extLst>
            <a:ext uri="{FF2B5EF4-FFF2-40B4-BE49-F238E27FC236}">
              <a16:creationId xmlns:a16="http://schemas.microsoft.com/office/drawing/2014/main" id="{B5DD3FFC-30A0-4016-9A9B-064504EC64A0}"/>
            </a:ext>
          </a:extLst>
        </xdr:cNvPr>
        <xdr:cNvSpPr/>
      </xdr:nvSpPr>
      <xdr:spPr>
        <a:xfrm>
          <a:off x="4711700" y="54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151238</xdr:rowOff>
    </xdr:from>
    <xdr:ext cx="405111" cy="259045"/>
    <xdr:sp macro="" textlink="">
      <xdr:nvSpPr>
        <xdr:cNvPr id="84" name="有形固定資産減価償却率該当値テキスト">
          <a:extLst>
            <a:ext uri="{FF2B5EF4-FFF2-40B4-BE49-F238E27FC236}">
              <a16:creationId xmlns:a16="http://schemas.microsoft.com/office/drawing/2014/main" id="{50F8EC57-AF10-42C2-B9B9-FE16728E4F9A}"/>
            </a:ext>
          </a:extLst>
        </xdr:cNvPr>
        <xdr:cNvSpPr txBox="1"/>
      </xdr:nvSpPr>
      <xdr:spPr>
        <a:xfrm>
          <a:off x="4813300" y="546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138883</xdr:rowOff>
    </xdr:from>
    <xdr:to>
      <xdr:col>19</xdr:col>
      <xdr:colOff>187325</xdr:colOff>
      <xdr:row>32</xdr:row>
      <xdr:rowOff>69033</xdr:rowOff>
    </xdr:to>
    <xdr:sp macro="" textlink="">
      <xdr:nvSpPr>
        <xdr:cNvPr id="85" name="楕円 84">
          <a:extLst>
            <a:ext uri="{FF2B5EF4-FFF2-40B4-BE49-F238E27FC236}">
              <a16:creationId xmlns:a16="http://schemas.microsoft.com/office/drawing/2014/main" id="{54337D28-E59A-4BE3-940D-D676FADFDDB1}"/>
            </a:ext>
          </a:extLst>
        </xdr:cNvPr>
        <xdr:cNvSpPr/>
      </xdr:nvSpPr>
      <xdr:spPr>
        <a:xfrm>
          <a:off x="4000500" y="545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18233</xdr:rowOff>
    </xdr:from>
    <xdr:to>
      <xdr:col>23</xdr:col>
      <xdr:colOff>85725</xdr:colOff>
      <xdr:row>32</xdr:row>
      <xdr:rowOff>52161</xdr:rowOff>
    </xdr:to>
    <xdr:cxnSp macro="">
      <xdr:nvCxnSpPr>
        <xdr:cNvPr id="86" name="直線コネクタ 85">
          <a:extLst>
            <a:ext uri="{FF2B5EF4-FFF2-40B4-BE49-F238E27FC236}">
              <a16:creationId xmlns:a16="http://schemas.microsoft.com/office/drawing/2014/main" id="{2F1BEF88-9FEE-4059-B530-333158D65743}"/>
            </a:ext>
          </a:extLst>
        </xdr:cNvPr>
        <xdr:cNvCxnSpPr/>
      </xdr:nvCxnSpPr>
      <xdr:spPr>
        <a:xfrm>
          <a:off x="4051300" y="5504633"/>
          <a:ext cx="7112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74114</xdr:rowOff>
    </xdr:from>
    <xdr:to>
      <xdr:col>15</xdr:col>
      <xdr:colOff>187325</xdr:colOff>
      <xdr:row>32</xdr:row>
      <xdr:rowOff>4264</xdr:rowOff>
    </xdr:to>
    <xdr:sp macro="" textlink="">
      <xdr:nvSpPr>
        <xdr:cNvPr id="87" name="楕円 86">
          <a:extLst>
            <a:ext uri="{FF2B5EF4-FFF2-40B4-BE49-F238E27FC236}">
              <a16:creationId xmlns:a16="http://schemas.microsoft.com/office/drawing/2014/main" id="{89D72781-825E-4EA3-9869-A2BDFF9CF899}"/>
            </a:ext>
          </a:extLst>
        </xdr:cNvPr>
        <xdr:cNvSpPr/>
      </xdr:nvSpPr>
      <xdr:spPr>
        <a:xfrm>
          <a:off x="3238500" y="53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124914</xdr:rowOff>
    </xdr:from>
    <xdr:to>
      <xdr:col>19</xdr:col>
      <xdr:colOff>136525</xdr:colOff>
      <xdr:row>32</xdr:row>
      <xdr:rowOff>18233</xdr:rowOff>
    </xdr:to>
    <xdr:cxnSp macro="">
      <xdr:nvCxnSpPr>
        <xdr:cNvPr id="88" name="直線コネクタ 87">
          <a:extLst>
            <a:ext uri="{FF2B5EF4-FFF2-40B4-BE49-F238E27FC236}">
              <a16:creationId xmlns:a16="http://schemas.microsoft.com/office/drawing/2014/main" id="{CE97B76D-7FFD-4EFF-9838-3AEB4B8ECCFE}"/>
            </a:ext>
          </a:extLst>
        </xdr:cNvPr>
        <xdr:cNvCxnSpPr/>
      </xdr:nvCxnSpPr>
      <xdr:spPr>
        <a:xfrm>
          <a:off x="3289300" y="5439864"/>
          <a:ext cx="762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12428</xdr:rowOff>
    </xdr:from>
    <xdr:to>
      <xdr:col>11</xdr:col>
      <xdr:colOff>187325</xdr:colOff>
      <xdr:row>31</xdr:row>
      <xdr:rowOff>114028</xdr:rowOff>
    </xdr:to>
    <xdr:sp macro="" textlink="">
      <xdr:nvSpPr>
        <xdr:cNvPr id="89" name="楕円 88">
          <a:extLst>
            <a:ext uri="{FF2B5EF4-FFF2-40B4-BE49-F238E27FC236}">
              <a16:creationId xmlns:a16="http://schemas.microsoft.com/office/drawing/2014/main" id="{BC09D2B8-134C-4FBE-B2C5-B5BE9D97A2AA}"/>
            </a:ext>
          </a:extLst>
        </xdr:cNvPr>
        <xdr:cNvSpPr/>
      </xdr:nvSpPr>
      <xdr:spPr>
        <a:xfrm>
          <a:off x="2476500" y="53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63228</xdr:rowOff>
    </xdr:from>
    <xdr:to>
      <xdr:col>15</xdr:col>
      <xdr:colOff>136525</xdr:colOff>
      <xdr:row>31</xdr:row>
      <xdr:rowOff>124914</xdr:rowOff>
    </xdr:to>
    <xdr:cxnSp macro="">
      <xdr:nvCxnSpPr>
        <xdr:cNvPr id="90" name="直線コネクタ 89">
          <a:extLst>
            <a:ext uri="{FF2B5EF4-FFF2-40B4-BE49-F238E27FC236}">
              <a16:creationId xmlns:a16="http://schemas.microsoft.com/office/drawing/2014/main" id="{BC6F1565-1A13-4479-B5C3-BE14F7F17268}"/>
            </a:ext>
          </a:extLst>
        </xdr:cNvPr>
        <xdr:cNvCxnSpPr/>
      </xdr:nvCxnSpPr>
      <xdr:spPr>
        <a:xfrm>
          <a:off x="2527300" y="5378178"/>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131445</xdr:rowOff>
    </xdr:from>
    <xdr:to>
      <xdr:col>7</xdr:col>
      <xdr:colOff>187325</xdr:colOff>
      <xdr:row>31</xdr:row>
      <xdr:rowOff>61595</xdr:rowOff>
    </xdr:to>
    <xdr:sp macro="" textlink="">
      <xdr:nvSpPr>
        <xdr:cNvPr id="91" name="楕円 90">
          <a:extLst>
            <a:ext uri="{FF2B5EF4-FFF2-40B4-BE49-F238E27FC236}">
              <a16:creationId xmlns:a16="http://schemas.microsoft.com/office/drawing/2014/main" id="{B15A9826-2C42-48E2-8AC9-D8448119C45D}"/>
            </a:ext>
          </a:extLst>
        </xdr:cNvPr>
        <xdr:cNvSpPr/>
      </xdr:nvSpPr>
      <xdr:spPr>
        <a:xfrm>
          <a:off x="1714500" y="52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10795</xdr:rowOff>
    </xdr:from>
    <xdr:to>
      <xdr:col>11</xdr:col>
      <xdr:colOff>136525</xdr:colOff>
      <xdr:row>31</xdr:row>
      <xdr:rowOff>63228</xdr:rowOff>
    </xdr:to>
    <xdr:cxnSp macro="">
      <xdr:nvCxnSpPr>
        <xdr:cNvPr id="92" name="直線コネクタ 91">
          <a:extLst>
            <a:ext uri="{FF2B5EF4-FFF2-40B4-BE49-F238E27FC236}">
              <a16:creationId xmlns:a16="http://schemas.microsoft.com/office/drawing/2014/main" id="{F4E75244-0E3F-46EF-BC70-BD1AED73B7C5}"/>
            </a:ext>
          </a:extLst>
        </xdr:cNvPr>
        <xdr:cNvCxnSpPr/>
      </xdr:nvCxnSpPr>
      <xdr:spPr>
        <a:xfrm>
          <a:off x="1765300" y="5325745"/>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93" name="n_1aveValue有形固定資産減価償却率">
          <a:extLst>
            <a:ext uri="{FF2B5EF4-FFF2-40B4-BE49-F238E27FC236}">
              <a16:creationId xmlns:a16="http://schemas.microsoft.com/office/drawing/2014/main" id="{81FC7691-2FC0-491B-A3C1-E7AE4FA4356C}"/>
            </a:ext>
          </a:extLst>
        </xdr:cNvPr>
        <xdr:cNvSpPr txBox="1"/>
      </xdr:nvSpPr>
      <xdr:spPr>
        <a:xfrm>
          <a:off x="3836044" y="521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1559</xdr:rowOff>
    </xdr:from>
    <xdr:ext cx="405111" cy="259045"/>
    <xdr:sp macro="" textlink="">
      <xdr:nvSpPr>
        <xdr:cNvPr id="94" name="n_2aveValue有形固定資産減価償却率">
          <a:extLst>
            <a:ext uri="{FF2B5EF4-FFF2-40B4-BE49-F238E27FC236}">
              <a16:creationId xmlns:a16="http://schemas.microsoft.com/office/drawing/2014/main" id="{354F7D66-3667-4BE2-9C47-26FFF06AEF22}"/>
            </a:ext>
          </a:extLst>
        </xdr:cNvPr>
        <xdr:cNvSpPr txBox="1"/>
      </xdr:nvSpPr>
      <xdr:spPr>
        <a:xfrm>
          <a:off x="3086744" y="5487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151419</xdr:rowOff>
    </xdr:from>
    <xdr:ext cx="405111" cy="259045"/>
    <xdr:sp macro="" textlink="">
      <xdr:nvSpPr>
        <xdr:cNvPr id="95" name="n_3aveValue有形固定資産減価償却率">
          <a:extLst>
            <a:ext uri="{FF2B5EF4-FFF2-40B4-BE49-F238E27FC236}">
              <a16:creationId xmlns:a16="http://schemas.microsoft.com/office/drawing/2014/main" id="{5BED7D57-2F17-4696-81B5-B99B2CF6C2F2}"/>
            </a:ext>
          </a:extLst>
        </xdr:cNvPr>
        <xdr:cNvSpPr txBox="1"/>
      </xdr:nvSpPr>
      <xdr:spPr>
        <a:xfrm>
          <a:off x="2324744" y="546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96" name="n_4aveValue有形固定資産減価償却率">
          <a:extLst>
            <a:ext uri="{FF2B5EF4-FFF2-40B4-BE49-F238E27FC236}">
              <a16:creationId xmlns:a16="http://schemas.microsoft.com/office/drawing/2014/main" id="{B6196487-A3CF-4894-A760-F8195B104179}"/>
            </a:ext>
          </a:extLst>
        </xdr:cNvPr>
        <xdr:cNvSpPr txBox="1"/>
      </xdr:nvSpPr>
      <xdr:spPr>
        <a:xfrm>
          <a:off x="1562744" y="543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60160</xdr:rowOff>
    </xdr:from>
    <xdr:ext cx="405111" cy="259045"/>
    <xdr:sp macro="" textlink="">
      <xdr:nvSpPr>
        <xdr:cNvPr id="97" name="n_1mainValue有形固定資産減価償却率">
          <a:extLst>
            <a:ext uri="{FF2B5EF4-FFF2-40B4-BE49-F238E27FC236}">
              <a16:creationId xmlns:a16="http://schemas.microsoft.com/office/drawing/2014/main" id="{C5FFCA7A-A2EB-4693-B47D-AB6A5414FD8C}"/>
            </a:ext>
          </a:extLst>
        </xdr:cNvPr>
        <xdr:cNvSpPr txBox="1"/>
      </xdr:nvSpPr>
      <xdr:spPr>
        <a:xfrm>
          <a:off x="3836044" y="5546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20791</xdr:rowOff>
    </xdr:from>
    <xdr:ext cx="405111" cy="259045"/>
    <xdr:sp macro="" textlink="">
      <xdr:nvSpPr>
        <xdr:cNvPr id="98" name="n_2mainValue有形固定資産減価償却率">
          <a:extLst>
            <a:ext uri="{FF2B5EF4-FFF2-40B4-BE49-F238E27FC236}">
              <a16:creationId xmlns:a16="http://schemas.microsoft.com/office/drawing/2014/main" id="{5F87DF8B-DE11-4AB0-A435-C3417F1C2916}"/>
            </a:ext>
          </a:extLst>
        </xdr:cNvPr>
        <xdr:cNvSpPr txBox="1"/>
      </xdr:nvSpPr>
      <xdr:spPr>
        <a:xfrm>
          <a:off x="3086744" y="516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130555</xdr:rowOff>
    </xdr:from>
    <xdr:ext cx="405111" cy="259045"/>
    <xdr:sp macro="" textlink="">
      <xdr:nvSpPr>
        <xdr:cNvPr id="99" name="n_3mainValue有形固定資産減価償却率">
          <a:extLst>
            <a:ext uri="{FF2B5EF4-FFF2-40B4-BE49-F238E27FC236}">
              <a16:creationId xmlns:a16="http://schemas.microsoft.com/office/drawing/2014/main" id="{754AE600-CA3B-453E-A285-ADB7047391FD}"/>
            </a:ext>
          </a:extLst>
        </xdr:cNvPr>
        <xdr:cNvSpPr txBox="1"/>
      </xdr:nvSpPr>
      <xdr:spPr>
        <a:xfrm>
          <a:off x="2324744" y="510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100" name="n_4mainValue有形固定資産減価償却率">
          <a:extLst>
            <a:ext uri="{FF2B5EF4-FFF2-40B4-BE49-F238E27FC236}">
              <a16:creationId xmlns:a16="http://schemas.microsoft.com/office/drawing/2014/main" id="{022B9A0C-7DF2-41CC-80D9-54B8CE02ED7C}"/>
            </a:ext>
          </a:extLst>
        </xdr:cNvPr>
        <xdr:cNvSpPr txBox="1"/>
      </xdr:nvSpPr>
      <xdr:spPr>
        <a:xfrm>
          <a:off x="1562744" y="505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F506075D-9A2C-4FC6-8950-8D171DC4BB2A}"/>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73F8F6A1-40B6-486C-8193-4FCAD2A5F86A}"/>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C0871925-F59F-47F0-B752-21DC53350C52}"/>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E08BA6C2-BDCF-4B92-BF07-4ABC067CC4F7}"/>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4CCFB132-3F1C-4F1A-82BD-1C8F19B20E22}"/>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E6AD56B9-2711-4FF3-AA65-014FCB38F3BF}"/>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52B2F276-125C-4CD8-B792-5AA289DA585A}"/>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D2AA5B04-263E-4AEF-B9DB-664D38CD6EFA}"/>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4F068632-4B0F-45E0-ADEE-2AF7DB7F714F}"/>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19798AEB-E80E-48B3-A1BA-125B3D6A292B}"/>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66C7291C-BB5E-4A21-B605-EAA6C087F968}"/>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70F81D88-8409-4DDE-A68A-0B5B1C3234A6}"/>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94F422A7-706D-465C-AB13-95A0CBF359CD}"/>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債務償還比率については、依然として充当可能基金が他団体と比較して非常に少額であることから、今年度においても類似団体平均を大きく上回っているが、令和３年度</a:t>
          </a:r>
          <a:r>
            <a:rPr kumimoji="1" lang="ja-JP" altLang="en-US" sz="1100">
              <a:solidFill>
                <a:schemeClr val="dk1"/>
              </a:solidFill>
              <a:effectLst/>
              <a:latin typeface="+mn-lt"/>
              <a:ea typeface="+mn-ea"/>
              <a:cs typeface="+mn-cs"/>
            </a:rPr>
            <a:t>以降においては</a:t>
          </a:r>
          <a:r>
            <a:rPr kumimoji="1" lang="ja-JP" altLang="ja-JP" sz="1100">
              <a:solidFill>
                <a:schemeClr val="dk1"/>
              </a:solidFill>
              <a:effectLst/>
              <a:latin typeface="+mn-lt"/>
              <a:ea typeface="+mn-ea"/>
              <a:cs typeface="+mn-cs"/>
            </a:rPr>
            <a:t>特定目的基金の積立額が伸びた結果、比率の方も下降に転じた。今後も基金の計画的な積立てに加え、新規の地方債発行を抑制し、将来負担額の減少に取り組む。</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F32ACA8D-D0FE-40A9-B16C-51AEE0DA2616}"/>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ABFA6296-AD9A-4AEA-AC1E-9925F4DAE203}"/>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E91C01A6-175F-445D-A217-6D7CD72604BA}"/>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684E7853-8494-4275-AED7-77C9030AFA97}"/>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88DE0B80-BF0C-455F-8573-56F12C0ADC97}"/>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2149DC1D-88FC-4868-A248-42D5AADF5B91}"/>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48CDCEEA-BD52-47E0-9058-7FC3C722716C}"/>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EDEE1C7D-F79D-46C7-BDF9-C0A9EB43E962}"/>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500EE2DF-A452-4D0F-A443-36B782DFCD6C}"/>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49005A2D-EF64-46F4-8B87-37365CFBB376}"/>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4901EE77-F1ED-4E9C-9364-7828E4F82A9C}"/>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E9B1ADD2-F4F9-4F1F-B26C-DF9D42315A6B}"/>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ABACBD1B-3EDA-4468-94E0-368D690A46D2}"/>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E93A3FE5-6732-408D-BA9E-C99AF2B9792B}"/>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FD7F6F4E-4E3B-48C2-94B1-110934F44DF6}"/>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29" name="直線コネクタ 128">
          <a:extLst>
            <a:ext uri="{FF2B5EF4-FFF2-40B4-BE49-F238E27FC236}">
              <a16:creationId xmlns:a16="http://schemas.microsoft.com/office/drawing/2014/main" id="{149DD244-E198-4524-9E5C-EAD8CAA533B2}"/>
            </a:ext>
          </a:extLst>
        </xdr:cNvPr>
        <xdr:cNvCxnSpPr/>
      </xdr:nvCxnSpPr>
      <xdr:spPr>
        <a:xfrm flipV="1">
          <a:off x="14793595" y="4541308"/>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30" name="債務償還比率最小値テキスト">
          <a:extLst>
            <a:ext uri="{FF2B5EF4-FFF2-40B4-BE49-F238E27FC236}">
              <a16:creationId xmlns:a16="http://schemas.microsoft.com/office/drawing/2014/main" id="{78595A42-CCC5-4EE9-BC6B-68D6CC336888}"/>
            </a:ext>
          </a:extLst>
        </xdr:cNvPr>
        <xdr:cNvSpPr txBox="1"/>
      </xdr:nvSpPr>
      <xdr:spPr>
        <a:xfrm>
          <a:off x="14846300" y="590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31" name="直線コネクタ 130">
          <a:extLst>
            <a:ext uri="{FF2B5EF4-FFF2-40B4-BE49-F238E27FC236}">
              <a16:creationId xmlns:a16="http://schemas.microsoft.com/office/drawing/2014/main" id="{93E2FC16-2CD1-480F-BCBC-9EBAFF6FCB0C}"/>
            </a:ext>
          </a:extLst>
        </xdr:cNvPr>
        <xdr:cNvCxnSpPr/>
      </xdr:nvCxnSpPr>
      <xdr:spPr>
        <a:xfrm>
          <a:off x="14706600" y="5902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CCBAC851-29FC-48B0-B2C4-84A21719116A}"/>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21D0385C-DDA9-49FB-8031-9691FB0D649D}"/>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72799</xdr:rowOff>
    </xdr:from>
    <xdr:ext cx="469744" cy="259045"/>
    <xdr:sp macro="" textlink="">
      <xdr:nvSpPr>
        <xdr:cNvPr id="134" name="債務償還比率平均値テキスト">
          <a:extLst>
            <a:ext uri="{FF2B5EF4-FFF2-40B4-BE49-F238E27FC236}">
              <a16:creationId xmlns:a16="http://schemas.microsoft.com/office/drawing/2014/main" id="{B7B28E2E-9EBE-4174-9727-B25044540E1C}"/>
            </a:ext>
          </a:extLst>
        </xdr:cNvPr>
        <xdr:cNvSpPr txBox="1"/>
      </xdr:nvSpPr>
      <xdr:spPr>
        <a:xfrm>
          <a:off x="14846300" y="4701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35" name="フローチャート: 判断 134">
          <a:extLst>
            <a:ext uri="{FF2B5EF4-FFF2-40B4-BE49-F238E27FC236}">
              <a16:creationId xmlns:a16="http://schemas.microsoft.com/office/drawing/2014/main" id="{5F1F57D3-87C1-4093-A643-7B078F164D81}"/>
            </a:ext>
          </a:extLst>
        </xdr:cNvPr>
        <xdr:cNvSpPr/>
      </xdr:nvSpPr>
      <xdr:spPr>
        <a:xfrm>
          <a:off x="14744700" y="485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36" name="フローチャート: 判断 135">
          <a:extLst>
            <a:ext uri="{FF2B5EF4-FFF2-40B4-BE49-F238E27FC236}">
              <a16:creationId xmlns:a16="http://schemas.microsoft.com/office/drawing/2014/main" id="{389D53C2-728F-48EF-8CFB-81D330944D0E}"/>
            </a:ext>
          </a:extLst>
        </xdr:cNvPr>
        <xdr:cNvSpPr/>
      </xdr:nvSpPr>
      <xdr:spPr>
        <a:xfrm>
          <a:off x="14033500" y="48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37" name="フローチャート: 判断 136">
          <a:extLst>
            <a:ext uri="{FF2B5EF4-FFF2-40B4-BE49-F238E27FC236}">
              <a16:creationId xmlns:a16="http://schemas.microsoft.com/office/drawing/2014/main" id="{ACF3286C-FE7C-42F8-BF2F-A80AADF30FD8}"/>
            </a:ext>
          </a:extLst>
        </xdr:cNvPr>
        <xdr:cNvSpPr/>
      </xdr:nvSpPr>
      <xdr:spPr>
        <a:xfrm>
          <a:off x="13271500" y="50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38" name="フローチャート: 判断 137">
          <a:extLst>
            <a:ext uri="{FF2B5EF4-FFF2-40B4-BE49-F238E27FC236}">
              <a16:creationId xmlns:a16="http://schemas.microsoft.com/office/drawing/2014/main" id="{51186842-C34A-4426-AD24-9421BE241455}"/>
            </a:ext>
          </a:extLst>
        </xdr:cNvPr>
        <xdr:cNvSpPr/>
      </xdr:nvSpPr>
      <xdr:spPr>
        <a:xfrm>
          <a:off x="12509500" y="502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39" name="フローチャート: 判断 138">
          <a:extLst>
            <a:ext uri="{FF2B5EF4-FFF2-40B4-BE49-F238E27FC236}">
              <a16:creationId xmlns:a16="http://schemas.microsoft.com/office/drawing/2014/main" id="{0208D687-0A55-4FAC-80A6-1A3509DE6D22}"/>
            </a:ext>
          </a:extLst>
        </xdr:cNvPr>
        <xdr:cNvSpPr/>
      </xdr:nvSpPr>
      <xdr:spPr>
        <a:xfrm>
          <a:off x="11747500" y="498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E259642-11D2-4B29-B217-AF0E13B45D89}"/>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F9EFA58-B640-4418-A7C1-0DF3DDC77A9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41E376E-7E2E-4C79-A848-A6E667E1E3D7}"/>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2622EC36-856B-4101-A1D1-F2B719B0EAFF}"/>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13DCDB7-D4FC-4D9B-A5C3-98C6819D17A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67934</xdr:rowOff>
    </xdr:from>
    <xdr:to>
      <xdr:col>76</xdr:col>
      <xdr:colOff>73025</xdr:colOff>
      <xdr:row>30</xdr:row>
      <xdr:rowOff>169534</xdr:rowOff>
    </xdr:to>
    <xdr:sp macro="" textlink="">
      <xdr:nvSpPr>
        <xdr:cNvPr id="145" name="楕円 144">
          <a:extLst>
            <a:ext uri="{FF2B5EF4-FFF2-40B4-BE49-F238E27FC236}">
              <a16:creationId xmlns:a16="http://schemas.microsoft.com/office/drawing/2014/main" id="{B65AEADA-6356-4623-984E-AE0BFA36694F}"/>
            </a:ext>
          </a:extLst>
        </xdr:cNvPr>
        <xdr:cNvSpPr/>
      </xdr:nvSpPr>
      <xdr:spPr>
        <a:xfrm>
          <a:off x="14744700" y="521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46361</xdr:rowOff>
    </xdr:from>
    <xdr:ext cx="469744" cy="259045"/>
    <xdr:sp macro="" textlink="">
      <xdr:nvSpPr>
        <xdr:cNvPr id="146" name="債務償還比率該当値テキスト">
          <a:extLst>
            <a:ext uri="{FF2B5EF4-FFF2-40B4-BE49-F238E27FC236}">
              <a16:creationId xmlns:a16="http://schemas.microsoft.com/office/drawing/2014/main" id="{A84FA230-26BE-4027-8893-792E6AD9F7D1}"/>
            </a:ext>
          </a:extLst>
        </xdr:cNvPr>
        <xdr:cNvSpPr txBox="1"/>
      </xdr:nvSpPr>
      <xdr:spPr>
        <a:xfrm>
          <a:off x="14846300" y="518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87185</xdr:rowOff>
    </xdr:from>
    <xdr:to>
      <xdr:col>72</xdr:col>
      <xdr:colOff>123825</xdr:colOff>
      <xdr:row>31</xdr:row>
      <xdr:rowOff>17335</xdr:rowOff>
    </xdr:to>
    <xdr:sp macro="" textlink="">
      <xdr:nvSpPr>
        <xdr:cNvPr id="147" name="楕円 146">
          <a:extLst>
            <a:ext uri="{FF2B5EF4-FFF2-40B4-BE49-F238E27FC236}">
              <a16:creationId xmlns:a16="http://schemas.microsoft.com/office/drawing/2014/main" id="{4E4EC1B5-1BE5-41CF-9399-F850CFE4CF14}"/>
            </a:ext>
          </a:extLst>
        </xdr:cNvPr>
        <xdr:cNvSpPr/>
      </xdr:nvSpPr>
      <xdr:spPr>
        <a:xfrm>
          <a:off x="14033500" y="523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118734</xdr:rowOff>
    </xdr:from>
    <xdr:to>
      <xdr:col>76</xdr:col>
      <xdr:colOff>22225</xdr:colOff>
      <xdr:row>30</xdr:row>
      <xdr:rowOff>137985</xdr:rowOff>
    </xdr:to>
    <xdr:cxnSp macro="">
      <xdr:nvCxnSpPr>
        <xdr:cNvPr id="148" name="直線コネクタ 147">
          <a:extLst>
            <a:ext uri="{FF2B5EF4-FFF2-40B4-BE49-F238E27FC236}">
              <a16:creationId xmlns:a16="http://schemas.microsoft.com/office/drawing/2014/main" id="{BFA8A9FF-F712-40BB-A26C-8998EC04F70D}"/>
            </a:ext>
          </a:extLst>
        </xdr:cNvPr>
        <xdr:cNvCxnSpPr/>
      </xdr:nvCxnSpPr>
      <xdr:spPr>
        <a:xfrm flipV="1">
          <a:off x="14084300" y="5262234"/>
          <a:ext cx="711200" cy="1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119761</xdr:rowOff>
    </xdr:from>
    <xdr:to>
      <xdr:col>68</xdr:col>
      <xdr:colOff>123825</xdr:colOff>
      <xdr:row>32</xdr:row>
      <xdr:rowOff>49911</xdr:rowOff>
    </xdr:to>
    <xdr:sp macro="" textlink="">
      <xdr:nvSpPr>
        <xdr:cNvPr id="149" name="楕円 148">
          <a:extLst>
            <a:ext uri="{FF2B5EF4-FFF2-40B4-BE49-F238E27FC236}">
              <a16:creationId xmlns:a16="http://schemas.microsoft.com/office/drawing/2014/main" id="{2D87A1B6-582A-47E7-90E1-541255E5DA28}"/>
            </a:ext>
          </a:extLst>
        </xdr:cNvPr>
        <xdr:cNvSpPr/>
      </xdr:nvSpPr>
      <xdr:spPr>
        <a:xfrm>
          <a:off x="13271500" y="543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137985</xdr:rowOff>
    </xdr:from>
    <xdr:to>
      <xdr:col>72</xdr:col>
      <xdr:colOff>73025</xdr:colOff>
      <xdr:row>31</xdr:row>
      <xdr:rowOff>170561</xdr:rowOff>
    </xdr:to>
    <xdr:cxnSp macro="">
      <xdr:nvCxnSpPr>
        <xdr:cNvPr id="150" name="直線コネクタ 149">
          <a:extLst>
            <a:ext uri="{FF2B5EF4-FFF2-40B4-BE49-F238E27FC236}">
              <a16:creationId xmlns:a16="http://schemas.microsoft.com/office/drawing/2014/main" id="{EFD84737-9F26-40B5-990C-F1F28C6EC8CB}"/>
            </a:ext>
          </a:extLst>
        </xdr:cNvPr>
        <xdr:cNvCxnSpPr/>
      </xdr:nvCxnSpPr>
      <xdr:spPr>
        <a:xfrm flipV="1">
          <a:off x="13322300" y="5281485"/>
          <a:ext cx="762000" cy="20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46905</xdr:rowOff>
    </xdr:from>
    <xdr:to>
      <xdr:col>64</xdr:col>
      <xdr:colOff>123825</xdr:colOff>
      <xdr:row>32</xdr:row>
      <xdr:rowOff>148505</xdr:rowOff>
    </xdr:to>
    <xdr:sp macro="" textlink="">
      <xdr:nvSpPr>
        <xdr:cNvPr id="151" name="楕円 150">
          <a:extLst>
            <a:ext uri="{FF2B5EF4-FFF2-40B4-BE49-F238E27FC236}">
              <a16:creationId xmlns:a16="http://schemas.microsoft.com/office/drawing/2014/main" id="{14D0FFC1-922D-4CF5-919E-33A0E05421CF}"/>
            </a:ext>
          </a:extLst>
        </xdr:cNvPr>
        <xdr:cNvSpPr/>
      </xdr:nvSpPr>
      <xdr:spPr>
        <a:xfrm>
          <a:off x="12509500" y="55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170561</xdr:rowOff>
    </xdr:from>
    <xdr:to>
      <xdr:col>68</xdr:col>
      <xdr:colOff>73025</xdr:colOff>
      <xdr:row>32</xdr:row>
      <xdr:rowOff>97705</xdr:rowOff>
    </xdr:to>
    <xdr:cxnSp macro="">
      <xdr:nvCxnSpPr>
        <xdr:cNvPr id="152" name="直線コネクタ 151">
          <a:extLst>
            <a:ext uri="{FF2B5EF4-FFF2-40B4-BE49-F238E27FC236}">
              <a16:creationId xmlns:a16="http://schemas.microsoft.com/office/drawing/2014/main" id="{87D077E8-B6E5-4CD8-81D1-78FA6C4A0BE7}"/>
            </a:ext>
          </a:extLst>
        </xdr:cNvPr>
        <xdr:cNvCxnSpPr/>
      </xdr:nvCxnSpPr>
      <xdr:spPr>
        <a:xfrm flipV="1">
          <a:off x="12560300" y="5485511"/>
          <a:ext cx="762000" cy="9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148008</xdr:rowOff>
    </xdr:from>
    <xdr:to>
      <xdr:col>60</xdr:col>
      <xdr:colOff>123825</xdr:colOff>
      <xdr:row>32</xdr:row>
      <xdr:rowOff>78158</xdr:rowOff>
    </xdr:to>
    <xdr:sp macro="" textlink="">
      <xdr:nvSpPr>
        <xdr:cNvPr id="153" name="楕円 152">
          <a:extLst>
            <a:ext uri="{FF2B5EF4-FFF2-40B4-BE49-F238E27FC236}">
              <a16:creationId xmlns:a16="http://schemas.microsoft.com/office/drawing/2014/main" id="{2D4FD9BA-62C7-4F44-A74E-FD46DFD66642}"/>
            </a:ext>
          </a:extLst>
        </xdr:cNvPr>
        <xdr:cNvSpPr/>
      </xdr:nvSpPr>
      <xdr:spPr>
        <a:xfrm>
          <a:off x="11747500" y="546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27358</xdr:rowOff>
    </xdr:from>
    <xdr:to>
      <xdr:col>64</xdr:col>
      <xdr:colOff>73025</xdr:colOff>
      <xdr:row>32</xdr:row>
      <xdr:rowOff>97705</xdr:rowOff>
    </xdr:to>
    <xdr:cxnSp macro="">
      <xdr:nvCxnSpPr>
        <xdr:cNvPr id="154" name="直線コネクタ 153">
          <a:extLst>
            <a:ext uri="{FF2B5EF4-FFF2-40B4-BE49-F238E27FC236}">
              <a16:creationId xmlns:a16="http://schemas.microsoft.com/office/drawing/2014/main" id="{254975C6-9E34-4114-94A1-B47C086A3EB7}"/>
            </a:ext>
          </a:extLst>
        </xdr:cNvPr>
        <xdr:cNvCxnSpPr/>
      </xdr:nvCxnSpPr>
      <xdr:spPr>
        <a:xfrm>
          <a:off x="11798300" y="5513758"/>
          <a:ext cx="762000" cy="7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17829</xdr:rowOff>
    </xdr:from>
    <xdr:ext cx="469744" cy="259045"/>
    <xdr:sp macro="" textlink="">
      <xdr:nvSpPr>
        <xdr:cNvPr id="155" name="n_1aveValue債務償還比率">
          <a:extLst>
            <a:ext uri="{FF2B5EF4-FFF2-40B4-BE49-F238E27FC236}">
              <a16:creationId xmlns:a16="http://schemas.microsoft.com/office/drawing/2014/main" id="{8878A93B-41DB-4B2C-8AFB-923B246DDB0E}"/>
            </a:ext>
          </a:extLst>
        </xdr:cNvPr>
        <xdr:cNvSpPr txBox="1"/>
      </xdr:nvSpPr>
      <xdr:spPr>
        <a:xfrm>
          <a:off x="13836727" y="464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56" name="n_2aveValue債務償還比率">
          <a:extLst>
            <a:ext uri="{FF2B5EF4-FFF2-40B4-BE49-F238E27FC236}">
              <a16:creationId xmlns:a16="http://schemas.microsoft.com/office/drawing/2014/main" id="{02B08070-BCA3-4BC4-A96B-455921599B1D}"/>
            </a:ext>
          </a:extLst>
        </xdr:cNvPr>
        <xdr:cNvSpPr txBox="1"/>
      </xdr:nvSpPr>
      <xdr:spPr>
        <a:xfrm>
          <a:off x="13087427" y="478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169139</xdr:rowOff>
    </xdr:from>
    <xdr:ext cx="469744" cy="259045"/>
    <xdr:sp macro="" textlink="">
      <xdr:nvSpPr>
        <xdr:cNvPr id="157" name="n_3aveValue債務償還比率">
          <a:extLst>
            <a:ext uri="{FF2B5EF4-FFF2-40B4-BE49-F238E27FC236}">
              <a16:creationId xmlns:a16="http://schemas.microsoft.com/office/drawing/2014/main" id="{F0F5A813-A005-4D18-A926-DE27FC64A4E4}"/>
            </a:ext>
          </a:extLst>
        </xdr:cNvPr>
        <xdr:cNvSpPr txBox="1"/>
      </xdr:nvSpPr>
      <xdr:spPr>
        <a:xfrm>
          <a:off x="12325427" y="479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133335</xdr:rowOff>
    </xdr:from>
    <xdr:ext cx="469744" cy="259045"/>
    <xdr:sp macro="" textlink="">
      <xdr:nvSpPr>
        <xdr:cNvPr id="158" name="n_4aveValue債務償還比率">
          <a:extLst>
            <a:ext uri="{FF2B5EF4-FFF2-40B4-BE49-F238E27FC236}">
              <a16:creationId xmlns:a16="http://schemas.microsoft.com/office/drawing/2014/main" id="{B41E8DC2-95C3-481C-90CE-4738455FEDCF}"/>
            </a:ext>
          </a:extLst>
        </xdr:cNvPr>
        <xdr:cNvSpPr txBox="1"/>
      </xdr:nvSpPr>
      <xdr:spPr>
        <a:xfrm>
          <a:off x="11563427" y="476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8462</xdr:rowOff>
    </xdr:from>
    <xdr:ext cx="469744" cy="259045"/>
    <xdr:sp macro="" textlink="">
      <xdr:nvSpPr>
        <xdr:cNvPr id="159" name="n_1mainValue債務償還比率">
          <a:extLst>
            <a:ext uri="{FF2B5EF4-FFF2-40B4-BE49-F238E27FC236}">
              <a16:creationId xmlns:a16="http://schemas.microsoft.com/office/drawing/2014/main" id="{EDA2C990-4106-489A-9CC0-B19EAEF8366D}"/>
            </a:ext>
          </a:extLst>
        </xdr:cNvPr>
        <xdr:cNvSpPr txBox="1"/>
      </xdr:nvSpPr>
      <xdr:spPr>
        <a:xfrm>
          <a:off x="13836727" y="532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41038</xdr:rowOff>
    </xdr:from>
    <xdr:ext cx="469744" cy="259045"/>
    <xdr:sp macro="" textlink="">
      <xdr:nvSpPr>
        <xdr:cNvPr id="160" name="n_2mainValue債務償還比率">
          <a:extLst>
            <a:ext uri="{FF2B5EF4-FFF2-40B4-BE49-F238E27FC236}">
              <a16:creationId xmlns:a16="http://schemas.microsoft.com/office/drawing/2014/main" id="{A007B307-C4EB-4547-B238-2FE9A42F8722}"/>
            </a:ext>
          </a:extLst>
        </xdr:cNvPr>
        <xdr:cNvSpPr txBox="1"/>
      </xdr:nvSpPr>
      <xdr:spPr>
        <a:xfrm>
          <a:off x="13087427" y="552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139632</xdr:rowOff>
    </xdr:from>
    <xdr:ext cx="469744" cy="259045"/>
    <xdr:sp macro="" textlink="">
      <xdr:nvSpPr>
        <xdr:cNvPr id="161" name="n_3mainValue債務償還比率">
          <a:extLst>
            <a:ext uri="{FF2B5EF4-FFF2-40B4-BE49-F238E27FC236}">
              <a16:creationId xmlns:a16="http://schemas.microsoft.com/office/drawing/2014/main" id="{4214E6E4-BB26-4BFD-BF0D-817A18EB6085}"/>
            </a:ext>
          </a:extLst>
        </xdr:cNvPr>
        <xdr:cNvSpPr txBox="1"/>
      </xdr:nvSpPr>
      <xdr:spPr>
        <a:xfrm>
          <a:off x="12325427" y="562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69285</xdr:rowOff>
    </xdr:from>
    <xdr:ext cx="469744" cy="259045"/>
    <xdr:sp macro="" textlink="">
      <xdr:nvSpPr>
        <xdr:cNvPr id="162" name="n_4mainValue債務償還比率">
          <a:extLst>
            <a:ext uri="{FF2B5EF4-FFF2-40B4-BE49-F238E27FC236}">
              <a16:creationId xmlns:a16="http://schemas.microsoft.com/office/drawing/2014/main" id="{83B25720-4136-444B-9805-B7F9E0F47482}"/>
            </a:ext>
          </a:extLst>
        </xdr:cNvPr>
        <xdr:cNvSpPr txBox="1"/>
      </xdr:nvSpPr>
      <xdr:spPr>
        <a:xfrm>
          <a:off x="11563427" y="555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4BB7401A-5C81-4E21-A682-4A1F32479F7F}"/>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D7C84808-C6BE-461A-8693-E4B23EFB64FB}"/>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26E37E7F-2FD1-432F-9CC8-5E35FBE0121B}"/>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1F79BAF5-B1DC-4530-9FB4-E456B7604FB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A1BB6A9A-1C94-4497-A043-6EF271C0B268}"/>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66631F88-D359-4A06-A714-F4AF4337ED2C}"/>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A8582E6-C82F-43F7-A769-7ABD7759045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AD39B9D-9F30-4CDB-969B-5C73306CA6C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D57411F-92DC-48F4-A6DE-FB8F1F711F6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C38EB92-E3E8-4B24-A008-D5737D33236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E31293A-12A0-471C-A549-8A6633B20D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7B43175-98A2-476A-92CF-B220922AF92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170A315-3BE4-4EE2-A841-F7CB721329E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597A92B-8C98-4419-A863-A992394CC7C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5E649E6-8DC6-4B98-B49A-66B51BDD710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0B54553-1ACB-418C-A624-0A8622D3642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1,894
1,892
76.50
4,595,968
4,441,250
144,971
2,287,836
4,465,361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7AB66D9-76ED-45F1-9857-45F0440B54C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88792B1-2402-4835-BF78-39B5E6D0B6E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D49981F-81CD-48E2-ABE5-73199E4DF8E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4ACD6DA-6643-4D02-B3A1-57DFF1D09CE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8A40F98-65CB-4FE4-AE90-EF07B283BD4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2F348D8-1E11-419E-97EB-76F677DB994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1DB8DBE-7AEB-4B49-92DE-76ABDF6FA08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9C97B4D-A4C3-433B-9CBA-984E06E814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A9D4265-6893-428B-926B-79DD8657FD4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C3C118A-E47D-411B-8831-BA7AF61793C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CBCD0F7-8607-48B6-A549-F2EB460EA07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F3E0B7B-19A9-453F-988A-60FE9E64476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51CC872-2638-4E98-8B3E-1587EA52CEB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D00FB2D-B72F-493B-B7E0-C7484D16B1C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8BE2A67-9290-4E7D-843F-2A9266D2055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6E77214-5522-438E-8753-CA6E940FB99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F21EFED-7FA1-4095-BE43-C9AFAF88CE9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49A0836-2E38-42D8-A602-1329AE2A655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5FA3E37-E588-4C24-80A2-4BE0460C6D7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A1C4871-8242-41A9-8999-D7C77510E28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6009CCF-2278-4C07-BAF9-7C0F4D1A1A5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0ADD10F-ED0E-40DD-AF51-FA739893468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8284417-BC0C-44F5-A786-4A1F9273837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50C6DE8-9A7D-4487-89AA-E5643B56F0D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AA92625-4B7D-4E7C-B678-712C73B85A6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C05EFC9-BB36-4FA9-AB9D-923C2C21A27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B39F326-ADA2-4284-831D-83940B49CDA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2715E12-2790-453A-AA61-BFE4F2F666D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CB63C07-4288-4CF0-877B-25E90061954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FFC2C92-A982-406C-BD21-C7229E4E216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9ACADAD-CD70-440D-A399-8507CF68A8D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3F5F73F-7118-4593-9AE9-550591692DE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78E6F2F-1F63-4EA0-8FB3-06E24AFF7AB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07DC932-DF85-4606-9C3E-AD0E690B59B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6948ECB-70F0-46FA-A0BF-60D24C4692F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2D53C22-070D-49F5-AA6B-7E89328BB2B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DA3173E-21FF-4762-AAB5-707B4B75F27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52A3495-3084-42F5-A64F-4965DF7231D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B096F7A-0A21-4269-9FD0-5E500F300FD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C8BD5D4-DD51-41F5-8319-E3A9F71762A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CBF3E13-ED33-483D-B206-F1768C16837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677EA05-5877-473D-AF89-00A795B1816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61E8266-2571-4940-897A-C68EAE9D9C3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844606E-76AA-43CC-9E3C-A692AAD22BF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4165A24-4F4D-4D55-A75F-4815F7935CE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CEB30121-BD8B-4411-9E42-A8581EFB82E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52C3FB49-3510-4358-9F26-9B14ACF629F2}"/>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64AA1C42-122B-426D-B1FA-02AD06017C76}"/>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E3598AA-C98C-4C10-94CE-B8F96770DB8B}"/>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911C58D-95B6-4DEB-BF5C-344F15F00227}"/>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852D4A7F-2335-494B-94CB-668B35C86473}"/>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6F75755C-F044-45F8-B886-60C81C1909AA}"/>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0D35B201-F127-4336-A2F7-7919AF477EF0}"/>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C66F2FDA-4612-4033-94CA-3727650EF187}"/>
            </a:ext>
          </a:extLst>
        </xdr:cNvPr>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84B23EC0-8C81-4ECC-B3DA-D9F305973097}"/>
            </a:ext>
          </a:extLst>
        </xdr:cNvPr>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DEE4FB81-B38E-4A32-8F36-CFFB6C2BE9B0}"/>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D9B0A660-3ACD-4937-8F03-1D9860CE8B68}"/>
            </a:ext>
          </a:extLst>
        </xdr:cNvPr>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0073AE5-6A98-4DA4-A3BE-299CC172436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B013BED-B4CA-456C-B3A3-8ABEF097ED6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1C362A0-76D6-4AD6-B107-DBC5058B852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73B1E5B-9328-4B10-BB51-2146D7AB263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78ECE19-760A-4E3F-A18A-DA1A50C99EF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100512</xdr:rowOff>
    </xdr:from>
    <xdr:to>
      <xdr:col>24</xdr:col>
      <xdr:colOff>114300</xdr:colOff>
      <xdr:row>39</xdr:row>
      <xdr:rowOff>30662</xdr:rowOff>
    </xdr:to>
    <xdr:sp macro="" textlink="">
      <xdr:nvSpPr>
        <xdr:cNvPr id="74" name="楕円 73">
          <a:extLst>
            <a:ext uri="{FF2B5EF4-FFF2-40B4-BE49-F238E27FC236}">
              <a16:creationId xmlns:a16="http://schemas.microsoft.com/office/drawing/2014/main" id="{6D3E1276-4F37-499B-A34F-E21E77009C61}"/>
            </a:ext>
          </a:extLst>
        </xdr:cNvPr>
        <xdr:cNvSpPr/>
      </xdr:nvSpPr>
      <xdr:spPr>
        <a:xfrm>
          <a:off x="45847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123388</xdr:rowOff>
    </xdr:from>
    <xdr:ext cx="405111" cy="259045"/>
    <xdr:sp macro="" textlink="">
      <xdr:nvSpPr>
        <xdr:cNvPr id="75" name="【道路】&#10;有形固定資産減価償却率該当値テキスト">
          <a:extLst>
            <a:ext uri="{FF2B5EF4-FFF2-40B4-BE49-F238E27FC236}">
              <a16:creationId xmlns:a16="http://schemas.microsoft.com/office/drawing/2014/main" id="{9287D618-DA63-42C8-88DA-6DBEC5E94228}"/>
            </a:ext>
          </a:extLst>
        </xdr:cNvPr>
        <xdr:cNvSpPr txBox="1"/>
      </xdr:nvSpPr>
      <xdr:spPr>
        <a:xfrm>
          <a:off x="4673600" y="64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95613</xdr:rowOff>
    </xdr:from>
    <xdr:to>
      <xdr:col>20</xdr:col>
      <xdr:colOff>38100</xdr:colOff>
      <xdr:row>39</xdr:row>
      <xdr:rowOff>25763</xdr:rowOff>
    </xdr:to>
    <xdr:sp macro="" textlink="">
      <xdr:nvSpPr>
        <xdr:cNvPr id="76" name="楕円 75">
          <a:extLst>
            <a:ext uri="{FF2B5EF4-FFF2-40B4-BE49-F238E27FC236}">
              <a16:creationId xmlns:a16="http://schemas.microsoft.com/office/drawing/2014/main" id="{6F45D168-C038-4B79-86F9-CFC44D2A9E6C}"/>
            </a:ext>
          </a:extLst>
        </xdr:cNvPr>
        <xdr:cNvSpPr/>
      </xdr:nvSpPr>
      <xdr:spPr>
        <a:xfrm>
          <a:off x="3746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146413</xdr:rowOff>
    </xdr:from>
    <xdr:to>
      <xdr:col>24</xdr:col>
      <xdr:colOff>63500</xdr:colOff>
      <xdr:row>38</xdr:row>
      <xdr:rowOff>151312</xdr:rowOff>
    </xdr:to>
    <xdr:cxnSp macro="">
      <xdr:nvCxnSpPr>
        <xdr:cNvPr id="77" name="直線コネクタ 76">
          <a:extLst>
            <a:ext uri="{FF2B5EF4-FFF2-40B4-BE49-F238E27FC236}">
              <a16:creationId xmlns:a16="http://schemas.microsoft.com/office/drawing/2014/main" id="{691115FE-70F4-45B4-8F05-60FF48466064}"/>
            </a:ext>
          </a:extLst>
        </xdr:cNvPr>
        <xdr:cNvCxnSpPr/>
      </xdr:nvCxnSpPr>
      <xdr:spPr>
        <a:xfrm>
          <a:off x="3797300" y="666151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92347</xdr:rowOff>
    </xdr:from>
    <xdr:to>
      <xdr:col>15</xdr:col>
      <xdr:colOff>101600</xdr:colOff>
      <xdr:row>39</xdr:row>
      <xdr:rowOff>22497</xdr:rowOff>
    </xdr:to>
    <xdr:sp macro="" textlink="">
      <xdr:nvSpPr>
        <xdr:cNvPr id="78" name="楕円 77">
          <a:extLst>
            <a:ext uri="{FF2B5EF4-FFF2-40B4-BE49-F238E27FC236}">
              <a16:creationId xmlns:a16="http://schemas.microsoft.com/office/drawing/2014/main" id="{7D734040-078A-41D4-86F4-58E5022FE69E}"/>
            </a:ext>
          </a:extLst>
        </xdr:cNvPr>
        <xdr:cNvSpPr/>
      </xdr:nvSpPr>
      <xdr:spPr>
        <a:xfrm>
          <a:off x="2857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143147</xdr:rowOff>
    </xdr:from>
    <xdr:to>
      <xdr:col>19</xdr:col>
      <xdr:colOff>177800</xdr:colOff>
      <xdr:row>38</xdr:row>
      <xdr:rowOff>146413</xdr:rowOff>
    </xdr:to>
    <xdr:cxnSp macro="">
      <xdr:nvCxnSpPr>
        <xdr:cNvPr id="79" name="直線コネクタ 78">
          <a:extLst>
            <a:ext uri="{FF2B5EF4-FFF2-40B4-BE49-F238E27FC236}">
              <a16:creationId xmlns:a16="http://schemas.microsoft.com/office/drawing/2014/main" id="{8AFA439B-5D71-47DB-ADB7-3B3E82C38D05}"/>
            </a:ext>
          </a:extLst>
        </xdr:cNvPr>
        <xdr:cNvCxnSpPr/>
      </xdr:nvCxnSpPr>
      <xdr:spPr>
        <a:xfrm>
          <a:off x="2908300" y="665824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69487</xdr:rowOff>
    </xdr:from>
    <xdr:to>
      <xdr:col>10</xdr:col>
      <xdr:colOff>165100</xdr:colOff>
      <xdr:row>38</xdr:row>
      <xdr:rowOff>171087</xdr:rowOff>
    </xdr:to>
    <xdr:sp macro="" textlink="">
      <xdr:nvSpPr>
        <xdr:cNvPr id="80" name="楕円 79">
          <a:extLst>
            <a:ext uri="{FF2B5EF4-FFF2-40B4-BE49-F238E27FC236}">
              <a16:creationId xmlns:a16="http://schemas.microsoft.com/office/drawing/2014/main" id="{6B39B154-F0A6-4FAD-A518-1A2459F522B5}"/>
            </a:ext>
          </a:extLst>
        </xdr:cNvPr>
        <xdr:cNvSpPr/>
      </xdr:nvSpPr>
      <xdr:spPr>
        <a:xfrm>
          <a:off x="1968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120287</xdr:rowOff>
    </xdr:from>
    <xdr:to>
      <xdr:col>15</xdr:col>
      <xdr:colOff>50800</xdr:colOff>
      <xdr:row>38</xdr:row>
      <xdr:rowOff>143147</xdr:rowOff>
    </xdr:to>
    <xdr:cxnSp macro="">
      <xdr:nvCxnSpPr>
        <xdr:cNvPr id="81" name="直線コネクタ 80">
          <a:extLst>
            <a:ext uri="{FF2B5EF4-FFF2-40B4-BE49-F238E27FC236}">
              <a16:creationId xmlns:a16="http://schemas.microsoft.com/office/drawing/2014/main" id="{290D3B87-093F-4DAC-9A6B-E0CFC1DDE1C1}"/>
            </a:ext>
          </a:extLst>
        </xdr:cNvPr>
        <xdr:cNvCxnSpPr/>
      </xdr:nvCxnSpPr>
      <xdr:spPr>
        <a:xfrm>
          <a:off x="2019300" y="663538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41728</xdr:rowOff>
    </xdr:from>
    <xdr:to>
      <xdr:col>6</xdr:col>
      <xdr:colOff>38100</xdr:colOff>
      <xdr:row>38</xdr:row>
      <xdr:rowOff>143328</xdr:rowOff>
    </xdr:to>
    <xdr:sp macro="" textlink="">
      <xdr:nvSpPr>
        <xdr:cNvPr id="82" name="楕円 81">
          <a:extLst>
            <a:ext uri="{FF2B5EF4-FFF2-40B4-BE49-F238E27FC236}">
              <a16:creationId xmlns:a16="http://schemas.microsoft.com/office/drawing/2014/main" id="{7D4A6AFE-1D42-425B-9D56-E32C2727EDF5}"/>
            </a:ext>
          </a:extLst>
        </xdr:cNvPr>
        <xdr:cNvSpPr/>
      </xdr:nvSpPr>
      <xdr:spPr>
        <a:xfrm>
          <a:off x="1079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92528</xdr:rowOff>
    </xdr:from>
    <xdr:to>
      <xdr:col>10</xdr:col>
      <xdr:colOff>114300</xdr:colOff>
      <xdr:row>38</xdr:row>
      <xdr:rowOff>120287</xdr:rowOff>
    </xdr:to>
    <xdr:cxnSp macro="">
      <xdr:nvCxnSpPr>
        <xdr:cNvPr id="83" name="直線コネクタ 82">
          <a:extLst>
            <a:ext uri="{FF2B5EF4-FFF2-40B4-BE49-F238E27FC236}">
              <a16:creationId xmlns:a16="http://schemas.microsoft.com/office/drawing/2014/main" id="{B96C90D9-F51A-4EC4-A15D-ECCC175CF581}"/>
            </a:ext>
          </a:extLst>
        </xdr:cNvPr>
        <xdr:cNvCxnSpPr/>
      </xdr:nvCxnSpPr>
      <xdr:spPr>
        <a:xfrm>
          <a:off x="1130300" y="66076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77305</xdr:rowOff>
    </xdr:from>
    <xdr:ext cx="405111" cy="259045"/>
    <xdr:sp macro="" textlink="">
      <xdr:nvSpPr>
        <xdr:cNvPr id="84" name="n_1aveValue【道路】&#10;有形固定資産減価償却率">
          <a:extLst>
            <a:ext uri="{FF2B5EF4-FFF2-40B4-BE49-F238E27FC236}">
              <a16:creationId xmlns:a16="http://schemas.microsoft.com/office/drawing/2014/main" id="{110D01A1-8272-4666-A251-106C2D06C8ED}"/>
            </a:ext>
          </a:extLst>
        </xdr:cNvPr>
        <xdr:cNvSpPr txBox="1"/>
      </xdr:nvSpPr>
      <xdr:spPr>
        <a:xfrm>
          <a:off x="3582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5" name="n_2aveValue【道路】&#10;有形固定資産減価償却率">
          <a:extLst>
            <a:ext uri="{FF2B5EF4-FFF2-40B4-BE49-F238E27FC236}">
              <a16:creationId xmlns:a16="http://schemas.microsoft.com/office/drawing/2014/main" id="{528357B0-89F7-4463-94F9-AE546AAEA92F}"/>
            </a:ext>
          </a:extLst>
        </xdr:cNvPr>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6" name="n_3aveValue【道路】&#10;有形固定資産減価償却率">
          <a:extLst>
            <a:ext uri="{FF2B5EF4-FFF2-40B4-BE49-F238E27FC236}">
              <a16:creationId xmlns:a16="http://schemas.microsoft.com/office/drawing/2014/main" id="{9E8AC28C-FCAE-4064-A346-4786D5B9946D}"/>
            </a:ext>
          </a:extLst>
        </xdr:cNvPr>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8726</xdr:rowOff>
    </xdr:from>
    <xdr:ext cx="405111" cy="259045"/>
    <xdr:sp macro="" textlink="">
      <xdr:nvSpPr>
        <xdr:cNvPr id="87" name="n_4aveValue【道路】&#10;有形固定資産減価償却率">
          <a:extLst>
            <a:ext uri="{FF2B5EF4-FFF2-40B4-BE49-F238E27FC236}">
              <a16:creationId xmlns:a16="http://schemas.microsoft.com/office/drawing/2014/main" id="{7C6D6BA4-1DC5-43EE-AA39-67D3A95C88A7}"/>
            </a:ext>
          </a:extLst>
        </xdr:cNvPr>
        <xdr:cNvSpPr txBox="1"/>
      </xdr:nvSpPr>
      <xdr:spPr>
        <a:xfrm>
          <a:off x="927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42290</xdr:rowOff>
    </xdr:from>
    <xdr:ext cx="405111" cy="259045"/>
    <xdr:sp macro="" textlink="">
      <xdr:nvSpPr>
        <xdr:cNvPr id="88" name="n_1mainValue【道路】&#10;有形固定資産減価償却率">
          <a:extLst>
            <a:ext uri="{FF2B5EF4-FFF2-40B4-BE49-F238E27FC236}">
              <a16:creationId xmlns:a16="http://schemas.microsoft.com/office/drawing/2014/main" id="{BBADCC78-4E80-4B98-B427-C64DE5F13BD2}"/>
            </a:ext>
          </a:extLst>
        </xdr:cNvPr>
        <xdr:cNvSpPr txBox="1"/>
      </xdr:nvSpPr>
      <xdr:spPr>
        <a:xfrm>
          <a:off x="3582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39024</xdr:rowOff>
    </xdr:from>
    <xdr:ext cx="405111" cy="259045"/>
    <xdr:sp macro="" textlink="">
      <xdr:nvSpPr>
        <xdr:cNvPr id="89" name="n_2mainValue【道路】&#10;有形固定資産減価償却率">
          <a:extLst>
            <a:ext uri="{FF2B5EF4-FFF2-40B4-BE49-F238E27FC236}">
              <a16:creationId xmlns:a16="http://schemas.microsoft.com/office/drawing/2014/main" id="{D89949AD-378B-4161-865E-86A6994E8F11}"/>
            </a:ext>
          </a:extLst>
        </xdr:cNvPr>
        <xdr:cNvSpPr txBox="1"/>
      </xdr:nvSpPr>
      <xdr:spPr>
        <a:xfrm>
          <a:off x="2705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16164</xdr:rowOff>
    </xdr:from>
    <xdr:ext cx="405111" cy="259045"/>
    <xdr:sp macro="" textlink="">
      <xdr:nvSpPr>
        <xdr:cNvPr id="90" name="n_3mainValue【道路】&#10;有形固定資産減価償却率">
          <a:extLst>
            <a:ext uri="{FF2B5EF4-FFF2-40B4-BE49-F238E27FC236}">
              <a16:creationId xmlns:a16="http://schemas.microsoft.com/office/drawing/2014/main" id="{521C6F1B-F35F-46CF-8806-1BD47C1AAA2A}"/>
            </a:ext>
          </a:extLst>
        </xdr:cNvPr>
        <xdr:cNvSpPr txBox="1"/>
      </xdr:nvSpPr>
      <xdr:spPr>
        <a:xfrm>
          <a:off x="1816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91" name="n_4mainValue【道路】&#10;有形固定資産減価償却率">
          <a:extLst>
            <a:ext uri="{FF2B5EF4-FFF2-40B4-BE49-F238E27FC236}">
              <a16:creationId xmlns:a16="http://schemas.microsoft.com/office/drawing/2014/main" id="{B588B191-E4C6-4812-AC63-94E54EC49957}"/>
            </a:ext>
          </a:extLst>
        </xdr:cNvPr>
        <xdr:cNvSpPr txBox="1"/>
      </xdr:nvSpPr>
      <xdr:spPr>
        <a:xfrm>
          <a:off x="927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DF350EA-088F-4436-90B4-99FC8642DE4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D1BFDBC-D190-4B8C-B69E-867AA515302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66B9ABE-654A-44B5-9E2A-5047E68431E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3637E74-E25B-4051-94AE-28A51958A53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FD93A90-8F86-4C1B-BC11-231EEEA2B81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F04C518-4134-4941-A747-0E0D2BF9C7E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E25943A-A41D-4D69-AB42-91658ECE0A8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9679396-0F0D-4AEC-BA12-AC151EE4084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E55C8F81-A7AE-4D8B-95F6-C77C66BF5BF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C867527-9EBC-4E2C-9A69-42E2356E39B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9FBDC6F-5041-4317-BE1C-3226DABA3DD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0CDDD92-71B3-459D-B7C6-6D50AAB9529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27309A6A-E702-4B92-853B-8B17041D478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BFCA440D-567C-49D4-B6F2-73CD3FF68D8A}"/>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D06D7B9-4E97-4840-81D8-E4F9B190E4B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EEAFAFAC-6017-4251-A4E2-61EAF61E15B8}"/>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3B31342B-C31C-41AA-92A0-A76A08FE980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169B39F2-DC73-4311-AB1C-67639804DFFD}"/>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B1C3528-1BD1-4DF1-99FF-84D2E084986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683556FB-9AEB-427F-ACA8-32A90B09D2DC}"/>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68F48BE-BF5D-401F-8325-15B0E565724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4A4C22F8-2D9E-4189-89AC-C9C178DA91D7}"/>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C72C22CC-5E28-4C3E-80A9-01EB6BE8B4C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B1AE7272-79FE-407A-A7CF-8E46B642E788}"/>
            </a:ext>
          </a:extLst>
        </xdr:cNvPr>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79232BE4-E8DD-4EF1-A786-F6C7A1D385B2}"/>
            </a:ext>
          </a:extLst>
        </xdr:cNvPr>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E530C506-1B24-46CB-B40D-F83216D43A8E}"/>
            </a:ext>
          </a:extLst>
        </xdr:cNvPr>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202FD356-1654-4E8D-9206-B53FC36DC8B1}"/>
            </a:ext>
          </a:extLst>
        </xdr:cNvPr>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D9FFF3C4-90F7-4D52-9703-FA2599C90ABB}"/>
            </a:ext>
          </a:extLst>
        </xdr:cNvPr>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a:extLst>
            <a:ext uri="{FF2B5EF4-FFF2-40B4-BE49-F238E27FC236}">
              <a16:creationId xmlns:a16="http://schemas.microsoft.com/office/drawing/2014/main" id="{F4F97629-1D9C-4DB6-80A5-7145F2C7C160}"/>
            </a:ext>
          </a:extLst>
        </xdr:cNvPr>
        <xdr:cNvSpPr txBox="1"/>
      </xdr:nvSpPr>
      <xdr:spPr>
        <a:xfrm>
          <a:off x="10515600" y="6864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5DE9F3D4-C084-4F78-84B7-C8F18D65BCF0}"/>
            </a:ext>
          </a:extLst>
        </xdr:cNvPr>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AA6B1513-284B-4A2F-8390-5BD00D48D092}"/>
            </a:ext>
          </a:extLst>
        </xdr:cNvPr>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05998124-337B-4DC4-A40C-300FBBA611FB}"/>
            </a:ext>
          </a:extLst>
        </xdr:cNvPr>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A380BD32-7E12-421E-90F3-5974F99F58A3}"/>
            </a:ext>
          </a:extLst>
        </xdr:cNvPr>
        <xdr:cNvSpPr/>
      </xdr:nvSpPr>
      <xdr:spPr>
        <a:xfrm>
          <a:off x="7810500" y="702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69B36FF4-7D9D-4ADB-B80A-C62018C412EC}"/>
            </a:ext>
          </a:extLst>
        </xdr:cNvPr>
        <xdr:cNvSpPr/>
      </xdr:nvSpPr>
      <xdr:spPr>
        <a:xfrm>
          <a:off x="6921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A063CC5-FE4A-4BC5-8278-3317533E7FB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5423816-C126-4B56-B778-4B30FE6225F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493844B-ED37-44F3-9760-D4EEC3FEDC0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240B7F8-2079-42FC-8E11-1EDA5A3527A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FA24FC3-B593-411B-83DC-B1B302C3186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51024</xdr:rowOff>
    </xdr:from>
    <xdr:to>
      <xdr:col>55</xdr:col>
      <xdr:colOff>50800</xdr:colOff>
      <xdr:row>41</xdr:row>
      <xdr:rowOff>152624</xdr:rowOff>
    </xdr:to>
    <xdr:sp macro="" textlink="">
      <xdr:nvSpPr>
        <xdr:cNvPr id="131" name="楕円 130">
          <a:extLst>
            <a:ext uri="{FF2B5EF4-FFF2-40B4-BE49-F238E27FC236}">
              <a16:creationId xmlns:a16="http://schemas.microsoft.com/office/drawing/2014/main" id="{67392075-5464-414A-9723-178BE4CB57DA}"/>
            </a:ext>
          </a:extLst>
        </xdr:cNvPr>
        <xdr:cNvSpPr/>
      </xdr:nvSpPr>
      <xdr:spPr>
        <a:xfrm>
          <a:off x="10426700" y="708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137401</xdr:rowOff>
    </xdr:from>
    <xdr:ext cx="534377" cy="259045"/>
    <xdr:sp macro="" textlink="">
      <xdr:nvSpPr>
        <xdr:cNvPr id="132" name="【道路】&#10;一人当たり延長該当値テキスト">
          <a:extLst>
            <a:ext uri="{FF2B5EF4-FFF2-40B4-BE49-F238E27FC236}">
              <a16:creationId xmlns:a16="http://schemas.microsoft.com/office/drawing/2014/main" id="{EA1EFE74-EB4F-45D3-941D-26BF06530234}"/>
            </a:ext>
          </a:extLst>
        </xdr:cNvPr>
        <xdr:cNvSpPr txBox="1"/>
      </xdr:nvSpPr>
      <xdr:spPr>
        <a:xfrm>
          <a:off x="10515600" y="699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53908</xdr:rowOff>
    </xdr:from>
    <xdr:to>
      <xdr:col>50</xdr:col>
      <xdr:colOff>165100</xdr:colOff>
      <xdr:row>41</xdr:row>
      <xdr:rowOff>155508</xdr:rowOff>
    </xdr:to>
    <xdr:sp macro="" textlink="">
      <xdr:nvSpPr>
        <xdr:cNvPr id="133" name="楕円 132">
          <a:extLst>
            <a:ext uri="{FF2B5EF4-FFF2-40B4-BE49-F238E27FC236}">
              <a16:creationId xmlns:a16="http://schemas.microsoft.com/office/drawing/2014/main" id="{A8496BE3-25CD-4C5E-B277-3391A1E2A9E2}"/>
            </a:ext>
          </a:extLst>
        </xdr:cNvPr>
        <xdr:cNvSpPr/>
      </xdr:nvSpPr>
      <xdr:spPr>
        <a:xfrm>
          <a:off x="9588500" y="708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101824</xdr:rowOff>
    </xdr:from>
    <xdr:to>
      <xdr:col>55</xdr:col>
      <xdr:colOff>0</xdr:colOff>
      <xdr:row>41</xdr:row>
      <xdr:rowOff>104708</xdr:rowOff>
    </xdr:to>
    <xdr:cxnSp macro="">
      <xdr:nvCxnSpPr>
        <xdr:cNvPr id="134" name="直線コネクタ 133">
          <a:extLst>
            <a:ext uri="{FF2B5EF4-FFF2-40B4-BE49-F238E27FC236}">
              <a16:creationId xmlns:a16="http://schemas.microsoft.com/office/drawing/2014/main" id="{6263DF69-3E9E-4586-B54B-A82B309964BE}"/>
            </a:ext>
          </a:extLst>
        </xdr:cNvPr>
        <xdr:cNvCxnSpPr/>
      </xdr:nvCxnSpPr>
      <xdr:spPr>
        <a:xfrm flipV="1">
          <a:off x="9639300" y="7131274"/>
          <a:ext cx="838200" cy="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55817</xdr:rowOff>
    </xdr:from>
    <xdr:to>
      <xdr:col>46</xdr:col>
      <xdr:colOff>38100</xdr:colOff>
      <xdr:row>41</xdr:row>
      <xdr:rowOff>157417</xdr:rowOff>
    </xdr:to>
    <xdr:sp macro="" textlink="">
      <xdr:nvSpPr>
        <xdr:cNvPr id="135" name="楕円 134">
          <a:extLst>
            <a:ext uri="{FF2B5EF4-FFF2-40B4-BE49-F238E27FC236}">
              <a16:creationId xmlns:a16="http://schemas.microsoft.com/office/drawing/2014/main" id="{D20ECFC3-B840-4DE5-B34A-E41B61A1BAD2}"/>
            </a:ext>
          </a:extLst>
        </xdr:cNvPr>
        <xdr:cNvSpPr/>
      </xdr:nvSpPr>
      <xdr:spPr>
        <a:xfrm>
          <a:off x="8699500" y="708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104708</xdr:rowOff>
    </xdr:from>
    <xdr:to>
      <xdr:col>50</xdr:col>
      <xdr:colOff>114300</xdr:colOff>
      <xdr:row>41</xdr:row>
      <xdr:rowOff>106617</xdr:rowOff>
    </xdr:to>
    <xdr:cxnSp macro="">
      <xdr:nvCxnSpPr>
        <xdr:cNvPr id="136" name="直線コネクタ 135">
          <a:extLst>
            <a:ext uri="{FF2B5EF4-FFF2-40B4-BE49-F238E27FC236}">
              <a16:creationId xmlns:a16="http://schemas.microsoft.com/office/drawing/2014/main" id="{78D5D6C2-6986-426E-BBEF-6668FBCDECE0}"/>
            </a:ext>
          </a:extLst>
        </xdr:cNvPr>
        <xdr:cNvCxnSpPr/>
      </xdr:nvCxnSpPr>
      <xdr:spPr>
        <a:xfrm flipV="1">
          <a:off x="8750300" y="7134158"/>
          <a:ext cx="889000" cy="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57945</xdr:rowOff>
    </xdr:from>
    <xdr:to>
      <xdr:col>41</xdr:col>
      <xdr:colOff>101600</xdr:colOff>
      <xdr:row>41</xdr:row>
      <xdr:rowOff>159545</xdr:rowOff>
    </xdr:to>
    <xdr:sp macro="" textlink="">
      <xdr:nvSpPr>
        <xdr:cNvPr id="137" name="楕円 136">
          <a:extLst>
            <a:ext uri="{FF2B5EF4-FFF2-40B4-BE49-F238E27FC236}">
              <a16:creationId xmlns:a16="http://schemas.microsoft.com/office/drawing/2014/main" id="{516EA282-400A-4191-869D-4E0348978F1C}"/>
            </a:ext>
          </a:extLst>
        </xdr:cNvPr>
        <xdr:cNvSpPr/>
      </xdr:nvSpPr>
      <xdr:spPr>
        <a:xfrm>
          <a:off x="7810500" y="708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106617</xdr:rowOff>
    </xdr:from>
    <xdr:to>
      <xdr:col>45</xdr:col>
      <xdr:colOff>177800</xdr:colOff>
      <xdr:row>41</xdr:row>
      <xdr:rowOff>108745</xdr:rowOff>
    </xdr:to>
    <xdr:cxnSp macro="">
      <xdr:nvCxnSpPr>
        <xdr:cNvPr id="138" name="直線コネクタ 137">
          <a:extLst>
            <a:ext uri="{FF2B5EF4-FFF2-40B4-BE49-F238E27FC236}">
              <a16:creationId xmlns:a16="http://schemas.microsoft.com/office/drawing/2014/main" id="{3A458D92-1010-4D1F-8C55-9D0A4B84C9F1}"/>
            </a:ext>
          </a:extLst>
        </xdr:cNvPr>
        <xdr:cNvCxnSpPr/>
      </xdr:nvCxnSpPr>
      <xdr:spPr>
        <a:xfrm flipV="1">
          <a:off x="7861300" y="7136067"/>
          <a:ext cx="889000" cy="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59728</xdr:rowOff>
    </xdr:from>
    <xdr:to>
      <xdr:col>36</xdr:col>
      <xdr:colOff>165100</xdr:colOff>
      <xdr:row>41</xdr:row>
      <xdr:rowOff>161328</xdr:rowOff>
    </xdr:to>
    <xdr:sp macro="" textlink="">
      <xdr:nvSpPr>
        <xdr:cNvPr id="139" name="楕円 138">
          <a:extLst>
            <a:ext uri="{FF2B5EF4-FFF2-40B4-BE49-F238E27FC236}">
              <a16:creationId xmlns:a16="http://schemas.microsoft.com/office/drawing/2014/main" id="{42FED10B-7CAB-4E3A-ADF0-660B2541B0C3}"/>
            </a:ext>
          </a:extLst>
        </xdr:cNvPr>
        <xdr:cNvSpPr/>
      </xdr:nvSpPr>
      <xdr:spPr>
        <a:xfrm>
          <a:off x="6921500" y="708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108745</xdr:rowOff>
    </xdr:from>
    <xdr:to>
      <xdr:col>41</xdr:col>
      <xdr:colOff>50800</xdr:colOff>
      <xdr:row>41</xdr:row>
      <xdr:rowOff>110528</xdr:rowOff>
    </xdr:to>
    <xdr:cxnSp macro="">
      <xdr:nvCxnSpPr>
        <xdr:cNvPr id="140" name="直線コネクタ 139">
          <a:extLst>
            <a:ext uri="{FF2B5EF4-FFF2-40B4-BE49-F238E27FC236}">
              <a16:creationId xmlns:a16="http://schemas.microsoft.com/office/drawing/2014/main" id="{6CFF0808-65D6-4FCD-B447-4D487DD59FF4}"/>
            </a:ext>
          </a:extLst>
        </xdr:cNvPr>
        <xdr:cNvCxnSpPr/>
      </xdr:nvCxnSpPr>
      <xdr:spPr>
        <a:xfrm flipV="1">
          <a:off x="6972300" y="7138195"/>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a:extLst>
            <a:ext uri="{FF2B5EF4-FFF2-40B4-BE49-F238E27FC236}">
              <a16:creationId xmlns:a16="http://schemas.microsoft.com/office/drawing/2014/main" id="{5FADCCD9-9C88-4C80-97FF-23B49939622B}"/>
            </a:ext>
          </a:extLst>
        </xdr:cNvPr>
        <xdr:cNvSpPr txBox="1"/>
      </xdr:nvSpPr>
      <xdr:spPr>
        <a:xfrm>
          <a:off x="9359411" y="67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a:extLst>
            <a:ext uri="{FF2B5EF4-FFF2-40B4-BE49-F238E27FC236}">
              <a16:creationId xmlns:a16="http://schemas.microsoft.com/office/drawing/2014/main" id="{BD8082A2-6AAF-466B-85B0-7D23DA6E203F}"/>
            </a:ext>
          </a:extLst>
        </xdr:cNvPr>
        <xdr:cNvSpPr txBox="1"/>
      </xdr:nvSpPr>
      <xdr:spPr>
        <a:xfrm>
          <a:off x="8483111" y="67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115647</xdr:rowOff>
    </xdr:from>
    <xdr:ext cx="534377" cy="259045"/>
    <xdr:sp macro="" textlink="">
      <xdr:nvSpPr>
        <xdr:cNvPr id="143" name="n_3aveValue【道路】&#10;一人当たり延長">
          <a:extLst>
            <a:ext uri="{FF2B5EF4-FFF2-40B4-BE49-F238E27FC236}">
              <a16:creationId xmlns:a16="http://schemas.microsoft.com/office/drawing/2014/main" id="{1557B381-D9F1-4C1C-8C8B-A27D8E5DF475}"/>
            </a:ext>
          </a:extLst>
        </xdr:cNvPr>
        <xdr:cNvSpPr txBox="1"/>
      </xdr:nvSpPr>
      <xdr:spPr>
        <a:xfrm>
          <a:off x="7594111" y="68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111048</xdr:rowOff>
    </xdr:from>
    <xdr:ext cx="534377" cy="259045"/>
    <xdr:sp macro="" textlink="">
      <xdr:nvSpPr>
        <xdr:cNvPr id="144" name="n_4aveValue【道路】&#10;一人当たり延長">
          <a:extLst>
            <a:ext uri="{FF2B5EF4-FFF2-40B4-BE49-F238E27FC236}">
              <a16:creationId xmlns:a16="http://schemas.microsoft.com/office/drawing/2014/main" id="{15DEC81B-48B3-4C8C-AA72-D29A92ABB5E8}"/>
            </a:ext>
          </a:extLst>
        </xdr:cNvPr>
        <xdr:cNvSpPr txBox="1"/>
      </xdr:nvSpPr>
      <xdr:spPr>
        <a:xfrm>
          <a:off x="6705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146635</xdr:rowOff>
    </xdr:from>
    <xdr:ext cx="534377" cy="259045"/>
    <xdr:sp macro="" textlink="">
      <xdr:nvSpPr>
        <xdr:cNvPr id="145" name="n_1mainValue【道路】&#10;一人当たり延長">
          <a:extLst>
            <a:ext uri="{FF2B5EF4-FFF2-40B4-BE49-F238E27FC236}">
              <a16:creationId xmlns:a16="http://schemas.microsoft.com/office/drawing/2014/main" id="{04E40D5F-D6D9-47FE-AA05-A0A262BF7B15}"/>
            </a:ext>
          </a:extLst>
        </xdr:cNvPr>
        <xdr:cNvSpPr txBox="1"/>
      </xdr:nvSpPr>
      <xdr:spPr>
        <a:xfrm>
          <a:off x="9359411" y="717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148544</xdr:rowOff>
    </xdr:from>
    <xdr:ext cx="534377" cy="259045"/>
    <xdr:sp macro="" textlink="">
      <xdr:nvSpPr>
        <xdr:cNvPr id="146" name="n_2mainValue【道路】&#10;一人当たり延長">
          <a:extLst>
            <a:ext uri="{FF2B5EF4-FFF2-40B4-BE49-F238E27FC236}">
              <a16:creationId xmlns:a16="http://schemas.microsoft.com/office/drawing/2014/main" id="{6330289A-9E55-4908-910A-73024825B411}"/>
            </a:ext>
          </a:extLst>
        </xdr:cNvPr>
        <xdr:cNvSpPr txBox="1"/>
      </xdr:nvSpPr>
      <xdr:spPr>
        <a:xfrm>
          <a:off x="8483111" y="717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150672</xdr:rowOff>
    </xdr:from>
    <xdr:ext cx="534377" cy="259045"/>
    <xdr:sp macro="" textlink="">
      <xdr:nvSpPr>
        <xdr:cNvPr id="147" name="n_3mainValue【道路】&#10;一人当たり延長">
          <a:extLst>
            <a:ext uri="{FF2B5EF4-FFF2-40B4-BE49-F238E27FC236}">
              <a16:creationId xmlns:a16="http://schemas.microsoft.com/office/drawing/2014/main" id="{A3B5B037-A601-4470-90F1-98ADCEAD7598}"/>
            </a:ext>
          </a:extLst>
        </xdr:cNvPr>
        <xdr:cNvSpPr txBox="1"/>
      </xdr:nvSpPr>
      <xdr:spPr>
        <a:xfrm>
          <a:off x="7594111" y="718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152455</xdr:rowOff>
    </xdr:from>
    <xdr:ext cx="534377" cy="259045"/>
    <xdr:sp macro="" textlink="">
      <xdr:nvSpPr>
        <xdr:cNvPr id="148" name="n_4mainValue【道路】&#10;一人当たり延長">
          <a:extLst>
            <a:ext uri="{FF2B5EF4-FFF2-40B4-BE49-F238E27FC236}">
              <a16:creationId xmlns:a16="http://schemas.microsoft.com/office/drawing/2014/main" id="{B05C280E-5CFE-464B-B4FE-AD3DC1D085AD}"/>
            </a:ext>
          </a:extLst>
        </xdr:cNvPr>
        <xdr:cNvSpPr txBox="1"/>
      </xdr:nvSpPr>
      <xdr:spPr>
        <a:xfrm>
          <a:off x="6705111" y="718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B634A56-8DB1-4190-9242-2EA093E927F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D6FF2DF-825B-464C-A821-39DA7B57F99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1D0DC0D-F597-4101-BF08-059EF4B5C3D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C0B5CA7-AB53-4CBF-BBF0-40EC3331FAB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E4AEB3D-EE1B-4DA8-8909-6FD309688E7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F548BB4-A8F9-4610-8FDE-C5077C16A85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4C7E0D2-6F42-4E79-ADFA-8EDF2753735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6E51973-53D2-4FEF-84D6-02ACAC34672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2EB0D594-0FD9-4E9D-858D-FB18F223EB4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1B0E94D-6E8C-429F-9DAE-E287409E9F7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BCDB2F47-200E-4245-BE3E-1E63C0FFC18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2B340618-089D-4DEF-8702-27F992B3771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8320F2C3-00C9-4D20-AD0E-C88EE6C133C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6B6994A-B79B-415F-8018-FD92BF813C0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2D0D1CE9-39E8-4D9D-8F3F-5402C88A190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A43625DB-BF04-4ED3-B58C-8F673286BC5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E5C81B81-A96D-410C-A957-89B51E877EF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30CB7AC4-EB95-4E52-AD2E-795CFF160C2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322B9BC-F38D-42FB-8815-D8C313FC7F2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BCACA0F6-93A4-41B3-BAE0-11299B4FC69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B266BA72-4C20-414B-8310-B104FE19428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D9D4535F-0B0A-4CD0-BB34-FB2CB8EDDC3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6592B93F-6B4C-4AB5-98EA-FEB1379F8BA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0A3BE41-EB65-49C1-AF72-30F8D924FCF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F32B30EF-1935-424A-9495-8BB3EBE1BD9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743EFBF6-5EF1-432C-A16A-5A678BBF7A79}"/>
            </a:ext>
          </a:extLst>
        </xdr:cNvPr>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130721CC-1616-4FE1-953A-53C9568A1924}"/>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4C9C251C-4B85-4449-907A-5562FA5745CF}"/>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B225AD66-65C0-400F-91F6-2E41AFAA264C}"/>
            </a:ext>
          </a:extLst>
        </xdr:cNvPr>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FCE7728A-0FEF-4410-8945-64F802F1D8F8}"/>
            </a:ext>
          </a:extLst>
        </xdr:cNvPr>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5CDEAC48-250F-465D-B984-43E55EEE0CE4}"/>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C57767C7-349B-4FFA-8486-51194AADDE9C}"/>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C3FD1B90-F243-4B66-A696-3F4409F61997}"/>
            </a:ext>
          </a:extLst>
        </xdr:cNvPr>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01367E7F-E433-40A2-BE67-F3E45ECD4151}"/>
            </a:ext>
          </a:extLst>
        </xdr:cNvPr>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BA724CB9-E384-42E5-B6E0-4665964244DB}"/>
            </a:ext>
          </a:extLst>
        </xdr:cNvPr>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73A27114-6B7F-4053-BEB1-EC4FE73018A9}"/>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3C79F89-3EF8-4F21-A37D-347864E8C9E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0A51BE7-76D3-4DD0-9791-A1D77750E0E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2894EAD-DA19-4FB8-A473-3CF3AA6DD97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DF58A34-2FCA-433B-B792-428E3C761FC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7FCDF70-D5A0-4EC9-A905-D44059448B6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130447</xdr:rowOff>
    </xdr:from>
    <xdr:to>
      <xdr:col>24</xdr:col>
      <xdr:colOff>114300</xdr:colOff>
      <xdr:row>60</xdr:row>
      <xdr:rowOff>60597</xdr:rowOff>
    </xdr:to>
    <xdr:sp macro="" textlink="">
      <xdr:nvSpPr>
        <xdr:cNvPr id="190" name="楕円 189">
          <a:extLst>
            <a:ext uri="{FF2B5EF4-FFF2-40B4-BE49-F238E27FC236}">
              <a16:creationId xmlns:a16="http://schemas.microsoft.com/office/drawing/2014/main" id="{C418ED4D-687B-4DB0-B827-758E5358FCD2}"/>
            </a:ext>
          </a:extLst>
        </xdr:cNvPr>
        <xdr:cNvSpPr/>
      </xdr:nvSpPr>
      <xdr:spPr>
        <a:xfrm>
          <a:off x="45847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153324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E142D481-206E-4AD2-AEE2-FC46DD1C4E75}"/>
            </a:ext>
          </a:extLst>
        </xdr:cNvPr>
        <xdr:cNvSpPr txBox="1"/>
      </xdr:nvSpPr>
      <xdr:spPr>
        <a:xfrm>
          <a:off x="4673600" y="1009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102688</xdr:rowOff>
    </xdr:from>
    <xdr:to>
      <xdr:col>20</xdr:col>
      <xdr:colOff>38100</xdr:colOff>
      <xdr:row>60</xdr:row>
      <xdr:rowOff>32838</xdr:rowOff>
    </xdr:to>
    <xdr:sp macro="" textlink="">
      <xdr:nvSpPr>
        <xdr:cNvPr id="192" name="楕円 191">
          <a:extLst>
            <a:ext uri="{FF2B5EF4-FFF2-40B4-BE49-F238E27FC236}">
              <a16:creationId xmlns:a16="http://schemas.microsoft.com/office/drawing/2014/main" id="{1CEED84D-E62D-4EC5-B241-2F7D3B118E6E}"/>
            </a:ext>
          </a:extLst>
        </xdr:cNvPr>
        <xdr:cNvSpPr/>
      </xdr:nvSpPr>
      <xdr:spPr>
        <a:xfrm>
          <a:off x="3746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153488</xdr:rowOff>
    </xdr:from>
    <xdr:to>
      <xdr:col>24</xdr:col>
      <xdr:colOff>63500</xdr:colOff>
      <xdr:row>60</xdr:row>
      <xdr:rowOff>9797</xdr:rowOff>
    </xdr:to>
    <xdr:cxnSp macro="">
      <xdr:nvCxnSpPr>
        <xdr:cNvPr id="193" name="直線コネクタ 192">
          <a:extLst>
            <a:ext uri="{FF2B5EF4-FFF2-40B4-BE49-F238E27FC236}">
              <a16:creationId xmlns:a16="http://schemas.microsoft.com/office/drawing/2014/main" id="{BDA23140-040C-4906-955D-7228BDEB5981}"/>
            </a:ext>
          </a:extLst>
        </xdr:cNvPr>
        <xdr:cNvCxnSpPr/>
      </xdr:nvCxnSpPr>
      <xdr:spPr>
        <a:xfrm>
          <a:off x="3797300" y="1026903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76563</xdr:rowOff>
    </xdr:from>
    <xdr:to>
      <xdr:col>15</xdr:col>
      <xdr:colOff>101600</xdr:colOff>
      <xdr:row>60</xdr:row>
      <xdr:rowOff>6713</xdr:rowOff>
    </xdr:to>
    <xdr:sp macro="" textlink="">
      <xdr:nvSpPr>
        <xdr:cNvPr id="194" name="楕円 193">
          <a:extLst>
            <a:ext uri="{FF2B5EF4-FFF2-40B4-BE49-F238E27FC236}">
              <a16:creationId xmlns:a16="http://schemas.microsoft.com/office/drawing/2014/main" id="{074286C2-514F-4744-AEC0-87DAF381E6C7}"/>
            </a:ext>
          </a:extLst>
        </xdr:cNvPr>
        <xdr:cNvSpPr/>
      </xdr:nvSpPr>
      <xdr:spPr>
        <a:xfrm>
          <a:off x="2857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127363</xdr:rowOff>
    </xdr:from>
    <xdr:to>
      <xdr:col>19</xdr:col>
      <xdr:colOff>177800</xdr:colOff>
      <xdr:row>59</xdr:row>
      <xdr:rowOff>153488</xdr:rowOff>
    </xdr:to>
    <xdr:cxnSp macro="">
      <xdr:nvCxnSpPr>
        <xdr:cNvPr id="195" name="直線コネクタ 194">
          <a:extLst>
            <a:ext uri="{FF2B5EF4-FFF2-40B4-BE49-F238E27FC236}">
              <a16:creationId xmlns:a16="http://schemas.microsoft.com/office/drawing/2014/main" id="{4FF65CE9-8CB2-44ED-8ED7-880883E6F93F}"/>
            </a:ext>
          </a:extLst>
        </xdr:cNvPr>
        <xdr:cNvCxnSpPr/>
      </xdr:nvCxnSpPr>
      <xdr:spPr>
        <a:xfrm>
          <a:off x="2908300" y="1024291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48804</xdr:rowOff>
    </xdr:from>
    <xdr:to>
      <xdr:col>10</xdr:col>
      <xdr:colOff>165100</xdr:colOff>
      <xdr:row>59</xdr:row>
      <xdr:rowOff>150404</xdr:rowOff>
    </xdr:to>
    <xdr:sp macro="" textlink="">
      <xdr:nvSpPr>
        <xdr:cNvPr id="196" name="楕円 195">
          <a:extLst>
            <a:ext uri="{FF2B5EF4-FFF2-40B4-BE49-F238E27FC236}">
              <a16:creationId xmlns:a16="http://schemas.microsoft.com/office/drawing/2014/main" id="{73CC182A-DD2F-480E-946C-F0B269D8F9BD}"/>
            </a:ext>
          </a:extLst>
        </xdr:cNvPr>
        <xdr:cNvSpPr/>
      </xdr:nvSpPr>
      <xdr:spPr>
        <a:xfrm>
          <a:off x="1968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99604</xdr:rowOff>
    </xdr:from>
    <xdr:to>
      <xdr:col>15</xdr:col>
      <xdr:colOff>50800</xdr:colOff>
      <xdr:row>59</xdr:row>
      <xdr:rowOff>127363</xdr:rowOff>
    </xdr:to>
    <xdr:cxnSp macro="">
      <xdr:nvCxnSpPr>
        <xdr:cNvPr id="197" name="直線コネクタ 196">
          <a:extLst>
            <a:ext uri="{FF2B5EF4-FFF2-40B4-BE49-F238E27FC236}">
              <a16:creationId xmlns:a16="http://schemas.microsoft.com/office/drawing/2014/main" id="{24EE13BA-AA31-4B1E-85D3-8562F5F7409B}"/>
            </a:ext>
          </a:extLst>
        </xdr:cNvPr>
        <xdr:cNvCxnSpPr/>
      </xdr:nvCxnSpPr>
      <xdr:spPr>
        <a:xfrm>
          <a:off x="2019300" y="102151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76563</xdr:rowOff>
    </xdr:from>
    <xdr:to>
      <xdr:col>6</xdr:col>
      <xdr:colOff>38100</xdr:colOff>
      <xdr:row>60</xdr:row>
      <xdr:rowOff>6713</xdr:rowOff>
    </xdr:to>
    <xdr:sp macro="" textlink="">
      <xdr:nvSpPr>
        <xdr:cNvPr id="198" name="楕円 197">
          <a:extLst>
            <a:ext uri="{FF2B5EF4-FFF2-40B4-BE49-F238E27FC236}">
              <a16:creationId xmlns:a16="http://schemas.microsoft.com/office/drawing/2014/main" id="{7B315F95-9E5E-4132-92BA-5C558D5005E1}"/>
            </a:ext>
          </a:extLst>
        </xdr:cNvPr>
        <xdr:cNvSpPr/>
      </xdr:nvSpPr>
      <xdr:spPr>
        <a:xfrm>
          <a:off x="1079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99604</xdr:rowOff>
    </xdr:from>
    <xdr:to>
      <xdr:col>10</xdr:col>
      <xdr:colOff>114300</xdr:colOff>
      <xdr:row>59</xdr:row>
      <xdr:rowOff>127363</xdr:rowOff>
    </xdr:to>
    <xdr:cxnSp macro="">
      <xdr:nvCxnSpPr>
        <xdr:cNvPr id="199" name="直線コネクタ 198">
          <a:extLst>
            <a:ext uri="{FF2B5EF4-FFF2-40B4-BE49-F238E27FC236}">
              <a16:creationId xmlns:a16="http://schemas.microsoft.com/office/drawing/2014/main" id="{247987FE-61D8-4AE6-B0F2-05A37A71B3A2}"/>
            </a:ext>
          </a:extLst>
        </xdr:cNvPr>
        <xdr:cNvCxnSpPr/>
      </xdr:nvCxnSpPr>
      <xdr:spPr>
        <a:xfrm flipV="1">
          <a:off x="1130300" y="102151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45193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A05576CC-4E1B-4052-B94A-B71AD4AE00D8}"/>
            </a:ext>
          </a:extLst>
        </xdr:cNvPr>
        <xdr:cNvSpPr txBox="1"/>
      </xdr:nvSpPr>
      <xdr:spPr>
        <a:xfrm>
          <a:off x="3582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E10F1A5A-2EA3-4A34-83CC-515C31C77AD5}"/>
            </a:ext>
          </a:extLst>
        </xdr:cNvPr>
        <xdr:cNvSpPr txBox="1"/>
      </xdr:nvSpPr>
      <xdr:spPr>
        <a:xfrm>
          <a:off x="2705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4178CEA8-660B-41A2-87E3-C527FBB6A1FA}"/>
            </a:ext>
          </a:extLst>
        </xdr:cNvPr>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15008E1A-12B2-4A74-B865-EEC4293BA42B}"/>
            </a:ext>
          </a:extLst>
        </xdr:cNvPr>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49365</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92BB20C3-2BE1-4FF7-99F4-761D5FFBE55F}"/>
            </a:ext>
          </a:extLst>
        </xdr:cNvPr>
        <xdr:cNvSpPr txBox="1"/>
      </xdr:nvSpPr>
      <xdr:spPr>
        <a:xfrm>
          <a:off x="35820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20AFF19D-AC50-4086-9E70-05A5C19384E8}"/>
            </a:ext>
          </a:extLst>
        </xdr:cNvPr>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166931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CA46A6DD-C0BA-4890-A305-EA428BB24D05}"/>
            </a:ext>
          </a:extLst>
        </xdr:cNvPr>
        <xdr:cNvSpPr txBox="1"/>
      </xdr:nvSpPr>
      <xdr:spPr>
        <a:xfrm>
          <a:off x="1816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23240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FB119E69-31DA-4300-A41A-B31553CECED6}"/>
            </a:ext>
          </a:extLst>
        </xdr:cNvPr>
        <xdr:cNvSpPr txBox="1"/>
      </xdr:nvSpPr>
      <xdr:spPr>
        <a:xfrm>
          <a:off x="927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FBEB28F1-A081-4D0B-A737-6A674845513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3640ECDF-777C-4E7A-AA61-058894FA75A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54F380B4-405D-4E09-AE9F-368DF85FE0E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35A104D7-584D-42BB-8796-C8CB3EFB917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E9D4F753-50CB-4C79-918E-6A18B884218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8531AC43-DEA8-44C4-A90B-DB1AEB36362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2582804C-0BA9-4B35-BE35-0C8335AC037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C265E2C5-33E1-4F90-9D79-790EC841148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896B5DCF-CC99-460D-B7A8-E19E2AB2A61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EFA1C381-5E76-46C6-9748-8FE6B3EF3F1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10BC5BD8-D8F3-4612-A13F-B55A952D968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35873796-1F1E-4EB8-A4B1-4A4F2132CE03}"/>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9FB3B40D-6B21-4A36-8607-691BC146E39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1BD21670-C308-4499-9EDA-DA072A62FD6E}"/>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71016E3C-E265-4724-AF87-A89B54E993D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96F8D52E-E4A1-421E-873A-9A90D8A87266}"/>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D9152EFB-8974-4E11-9E7D-F2B3BCBCC7B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3B8BBA91-2806-45E1-815F-F724022A6DE3}"/>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5717F79A-E3D0-4D50-AF15-C1D0CD7D035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E10E521-A399-4F40-959A-D61EDFF1F73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CF9AB2A7-0BC5-4F5B-9432-AC4D2BCFCED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0A716526-4E41-4261-A99C-27415A514193}"/>
            </a:ext>
          </a:extLst>
        </xdr:cNvPr>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F25E4EFF-8A3B-4626-BEBC-B238D403BDC2}"/>
            </a:ext>
          </a:extLst>
        </xdr:cNvPr>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90E7A6D7-A207-4299-8984-1785A88BDEE1}"/>
            </a:ext>
          </a:extLst>
        </xdr:cNvPr>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7F72B181-EB2B-4AFC-BC25-EC0773474AF9}"/>
            </a:ext>
          </a:extLst>
        </xdr:cNvPr>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67C946B4-1105-4093-B513-5B0548C8E356}"/>
            </a:ext>
          </a:extLst>
        </xdr:cNvPr>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4AAB8AD6-2088-4E0B-92AB-915E221250E9}"/>
            </a:ext>
          </a:extLst>
        </xdr:cNvPr>
        <xdr:cNvSpPr txBox="1"/>
      </xdr:nvSpPr>
      <xdr:spPr>
        <a:xfrm>
          <a:off x="10515600" y="10500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E44FC5DE-88FF-4575-9B74-123475D67429}"/>
            </a:ext>
          </a:extLst>
        </xdr:cNvPr>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90E2F8D1-59E5-4E4B-B9DC-D350C80BE9DE}"/>
            </a:ext>
          </a:extLst>
        </xdr:cNvPr>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8A2BCF57-C9D7-4FBE-BCD2-17E964E93218}"/>
            </a:ext>
          </a:extLst>
        </xdr:cNvPr>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18A1AC79-28E2-48CA-B11E-0EC5A8CA9080}"/>
            </a:ext>
          </a:extLst>
        </xdr:cNvPr>
        <xdr:cNvSpPr/>
      </xdr:nvSpPr>
      <xdr:spPr>
        <a:xfrm>
          <a:off x="7810500" y="10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545D6192-9598-4E0F-83A9-ABB65A1EE040}"/>
            </a:ext>
          </a:extLst>
        </xdr:cNvPr>
        <xdr:cNvSpPr/>
      </xdr:nvSpPr>
      <xdr:spPr>
        <a:xfrm>
          <a:off x="6921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46CBDD1-59EA-49D9-9716-5791F984C89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743DECF-045A-4CBA-BCB0-E3B00D193CA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58F802F-1100-4633-BE18-CD39BFEE8BA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C9A160A-4EF6-4D47-84C0-16781DC24DB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D3B62CF-B107-4D50-B86A-AD22923D7BF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88715</xdr:rowOff>
    </xdr:from>
    <xdr:to>
      <xdr:col>55</xdr:col>
      <xdr:colOff>50800</xdr:colOff>
      <xdr:row>64</xdr:row>
      <xdr:rowOff>18865</xdr:rowOff>
    </xdr:to>
    <xdr:sp macro="" textlink="">
      <xdr:nvSpPr>
        <xdr:cNvPr id="245" name="楕円 244">
          <a:extLst>
            <a:ext uri="{FF2B5EF4-FFF2-40B4-BE49-F238E27FC236}">
              <a16:creationId xmlns:a16="http://schemas.microsoft.com/office/drawing/2014/main" id="{7D87B3C3-E388-4743-B65A-7D45140B01A8}"/>
            </a:ext>
          </a:extLst>
        </xdr:cNvPr>
        <xdr:cNvSpPr/>
      </xdr:nvSpPr>
      <xdr:spPr>
        <a:xfrm>
          <a:off x="10426700" y="108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3642</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7AE2AD20-05B9-434B-9AD2-3D09418C899F}"/>
            </a:ext>
          </a:extLst>
        </xdr:cNvPr>
        <xdr:cNvSpPr txBox="1"/>
      </xdr:nvSpPr>
      <xdr:spPr>
        <a:xfrm>
          <a:off x="10515600" y="1080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89327</xdr:rowOff>
    </xdr:from>
    <xdr:to>
      <xdr:col>50</xdr:col>
      <xdr:colOff>165100</xdr:colOff>
      <xdr:row>64</xdr:row>
      <xdr:rowOff>19477</xdr:rowOff>
    </xdr:to>
    <xdr:sp macro="" textlink="">
      <xdr:nvSpPr>
        <xdr:cNvPr id="247" name="楕円 246">
          <a:extLst>
            <a:ext uri="{FF2B5EF4-FFF2-40B4-BE49-F238E27FC236}">
              <a16:creationId xmlns:a16="http://schemas.microsoft.com/office/drawing/2014/main" id="{C858991C-8E98-4865-92B2-CB75E9B304EC}"/>
            </a:ext>
          </a:extLst>
        </xdr:cNvPr>
        <xdr:cNvSpPr/>
      </xdr:nvSpPr>
      <xdr:spPr>
        <a:xfrm>
          <a:off x="9588500" y="1089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139515</xdr:rowOff>
    </xdr:from>
    <xdr:to>
      <xdr:col>55</xdr:col>
      <xdr:colOff>0</xdr:colOff>
      <xdr:row>63</xdr:row>
      <xdr:rowOff>140127</xdr:rowOff>
    </xdr:to>
    <xdr:cxnSp macro="">
      <xdr:nvCxnSpPr>
        <xdr:cNvPr id="248" name="直線コネクタ 247">
          <a:extLst>
            <a:ext uri="{FF2B5EF4-FFF2-40B4-BE49-F238E27FC236}">
              <a16:creationId xmlns:a16="http://schemas.microsoft.com/office/drawing/2014/main" id="{F1D018C4-2996-4DA1-84B3-B7399556FE09}"/>
            </a:ext>
          </a:extLst>
        </xdr:cNvPr>
        <xdr:cNvCxnSpPr/>
      </xdr:nvCxnSpPr>
      <xdr:spPr>
        <a:xfrm flipV="1">
          <a:off x="9639300" y="10940865"/>
          <a:ext cx="838200" cy="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89853</xdr:rowOff>
    </xdr:from>
    <xdr:to>
      <xdr:col>46</xdr:col>
      <xdr:colOff>38100</xdr:colOff>
      <xdr:row>64</xdr:row>
      <xdr:rowOff>20003</xdr:rowOff>
    </xdr:to>
    <xdr:sp macro="" textlink="">
      <xdr:nvSpPr>
        <xdr:cNvPr id="249" name="楕円 248">
          <a:extLst>
            <a:ext uri="{FF2B5EF4-FFF2-40B4-BE49-F238E27FC236}">
              <a16:creationId xmlns:a16="http://schemas.microsoft.com/office/drawing/2014/main" id="{1B74E568-C8F3-466A-AA6C-71E01D93FBDE}"/>
            </a:ext>
          </a:extLst>
        </xdr:cNvPr>
        <xdr:cNvSpPr/>
      </xdr:nvSpPr>
      <xdr:spPr>
        <a:xfrm>
          <a:off x="8699500" y="1089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140127</xdr:rowOff>
    </xdr:from>
    <xdr:to>
      <xdr:col>50</xdr:col>
      <xdr:colOff>114300</xdr:colOff>
      <xdr:row>63</xdr:row>
      <xdr:rowOff>140653</xdr:rowOff>
    </xdr:to>
    <xdr:cxnSp macro="">
      <xdr:nvCxnSpPr>
        <xdr:cNvPr id="250" name="直線コネクタ 249">
          <a:extLst>
            <a:ext uri="{FF2B5EF4-FFF2-40B4-BE49-F238E27FC236}">
              <a16:creationId xmlns:a16="http://schemas.microsoft.com/office/drawing/2014/main" id="{79484768-54D5-4AA0-8FC9-5536E89A2563}"/>
            </a:ext>
          </a:extLst>
        </xdr:cNvPr>
        <xdr:cNvCxnSpPr/>
      </xdr:nvCxnSpPr>
      <xdr:spPr>
        <a:xfrm flipV="1">
          <a:off x="8750300" y="10941477"/>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90422</xdr:rowOff>
    </xdr:from>
    <xdr:to>
      <xdr:col>41</xdr:col>
      <xdr:colOff>101600</xdr:colOff>
      <xdr:row>64</xdr:row>
      <xdr:rowOff>20572</xdr:rowOff>
    </xdr:to>
    <xdr:sp macro="" textlink="">
      <xdr:nvSpPr>
        <xdr:cNvPr id="251" name="楕円 250">
          <a:extLst>
            <a:ext uri="{FF2B5EF4-FFF2-40B4-BE49-F238E27FC236}">
              <a16:creationId xmlns:a16="http://schemas.microsoft.com/office/drawing/2014/main" id="{43C5EDFD-31F3-442D-8D2F-55F72087BD00}"/>
            </a:ext>
          </a:extLst>
        </xdr:cNvPr>
        <xdr:cNvSpPr/>
      </xdr:nvSpPr>
      <xdr:spPr>
        <a:xfrm>
          <a:off x="7810500" y="1089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140653</xdr:rowOff>
    </xdr:from>
    <xdr:to>
      <xdr:col>45</xdr:col>
      <xdr:colOff>177800</xdr:colOff>
      <xdr:row>63</xdr:row>
      <xdr:rowOff>141222</xdr:rowOff>
    </xdr:to>
    <xdr:cxnSp macro="">
      <xdr:nvCxnSpPr>
        <xdr:cNvPr id="252" name="直線コネクタ 251">
          <a:extLst>
            <a:ext uri="{FF2B5EF4-FFF2-40B4-BE49-F238E27FC236}">
              <a16:creationId xmlns:a16="http://schemas.microsoft.com/office/drawing/2014/main" id="{25303D58-8D0D-4F71-8999-CF6868C77132}"/>
            </a:ext>
          </a:extLst>
        </xdr:cNvPr>
        <xdr:cNvCxnSpPr/>
      </xdr:nvCxnSpPr>
      <xdr:spPr>
        <a:xfrm flipV="1">
          <a:off x="7861300" y="10942003"/>
          <a:ext cx="8890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93014</xdr:rowOff>
    </xdr:from>
    <xdr:to>
      <xdr:col>36</xdr:col>
      <xdr:colOff>165100</xdr:colOff>
      <xdr:row>64</xdr:row>
      <xdr:rowOff>23164</xdr:rowOff>
    </xdr:to>
    <xdr:sp macro="" textlink="">
      <xdr:nvSpPr>
        <xdr:cNvPr id="253" name="楕円 252">
          <a:extLst>
            <a:ext uri="{FF2B5EF4-FFF2-40B4-BE49-F238E27FC236}">
              <a16:creationId xmlns:a16="http://schemas.microsoft.com/office/drawing/2014/main" id="{08EE54F8-22E6-4683-8E49-757731B3B5DF}"/>
            </a:ext>
          </a:extLst>
        </xdr:cNvPr>
        <xdr:cNvSpPr/>
      </xdr:nvSpPr>
      <xdr:spPr>
        <a:xfrm>
          <a:off x="6921500" y="108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141222</xdr:rowOff>
    </xdr:from>
    <xdr:to>
      <xdr:col>41</xdr:col>
      <xdr:colOff>50800</xdr:colOff>
      <xdr:row>63</xdr:row>
      <xdr:rowOff>143814</xdr:rowOff>
    </xdr:to>
    <xdr:cxnSp macro="">
      <xdr:nvCxnSpPr>
        <xdr:cNvPr id="254" name="直線コネクタ 253">
          <a:extLst>
            <a:ext uri="{FF2B5EF4-FFF2-40B4-BE49-F238E27FC236}">
              <a16:creationId xmlns:a16="http://schemas.microsoft.com/office/drawing/2014/main" id="{4B6FB784-AAEA-4BCA-A675-AB59EB224149}"/>
            </a:ext>
          </a:extLst>
        </xdr:cNvPr>
        <xdr:cNvCxnSpPr/>
      </xdr:nvCxnSpPr>
      <xdr:spPr>
        <a:xfrm flipV="1">
          <a:off x="6972300" y="10942572"/>
          <a:ext cx="8890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148146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EBF05312-751E-4F91-9F24-D42E085270EA}"/>
            </a:ext>
          </a:extLst>
        </xdr:cNvPr>
        <xdr:cNvSpPr txBox="1"/>
      </xdr:nvSpPr>
      <xdr:spPr>
        <a:xfrm>
          <a:off x="9281505" y="10435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156398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5FEFCC59-16FA-4DA8-BA9D-6DB348D9EEAB}"/>
            </a:ext>
          </a:extLst>
        </xdr:cNvPr>
        <xdr:cNvSpPr txBox="1"/>
      </xdr:nvSpPr>
      <xdr:spPr>
        <a:xfrm>
          <a:off x="84052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E38EC81E-1C1C-4599-8959-70149ED5941E}"/>
            </a:ext>
          </a:extLst>
        </xdr:cNvPr>
        <xdr:cNvSpPr txBox="1"/>
      </xdr:nvSpPr>
      <xdr:spPr>
        <a:xfrm>
          <a:off x="7516205" y="10410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167173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254B4050-B396-4876-B779-FB31415D29D6}"/>
            </a:ext>
          </a:extLst>
        </xdr:cNvPr>
        <xdr:cNvSpPr txBox="1"/>
      </xdr:nvSpPr>
      <xdr:spPr>
        <a:xfrm>
          <a:off x="6627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10604</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867B9464-D8CF-4D6D-9621-CC0236178333}"/>
            </a:ext>
          </a:extLst>
        </xdr:cNvPr>
        <xdr:cNvSpPr txBox="1"/>
      </xdr:nvSpPr>
      <xdr:spPr>
        <a:xfrm>
          <a:off x="9327095" y="1098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11130</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28D9C939-3603-4790-A48F-384693AAC12E}"/>
            </a:ext>
          </a:extLst>
        </xdr:cNvPr>
        <xdr:cNvSpPr txBox="1"/>
      </xdr:nvSpPr>
      <xdr:spPr>
        <a:xfrm>
          <a:off x="8450795" y="1098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11699</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D74ABDA3-39E8-4695-AF18-1D23F4F56F7F}"/>
            </a:ext>
          </a:extLst>
        </xdr:cNvPr>
        <xdr:cNvSpPr txBox="1"/>
      </xdr:nvSpPr>
      <xdr:spPr>
        <a:xfrm>
          <a:off x="7561795" y="10984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14291</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D4A514B4-FE48-4B10-9207-5F6185B01863}"/>
            </a:ext>
          </a:extLst>
        </xdr:cNvPr>
        <xdr:cNvSpPr txBox="1"/>
      </xdr:nvSpPr>
      <xdr:spPr>
        <a:xfrm>
          <a:off x="6672795" y="1098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F3B57454-54EE-4B6D-A086-5CC47CAE4FF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91D5A8CA-F396-4460-9CEF-5358395ED46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DB938FF0-9C50-44AF-8F5F-427C7E1AE2A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A375977B-30A8-4462-BFAE-7D25973FFA8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40073CA6-C3AA-434E-BB45-E48B94EF41C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8C9A2040-A59C-4FCE-9868-884156BB1F0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7C13018C-AA6E-42F9-8903-03761EF0863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2CA5B87E-2F37-4A58-BCD9-EAC9D93D177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3E132D43-2F10-46D3-877A-5BD1A0E897E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C898034B-161A-4834-9E3C-3E1FF3D41C8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9E7705ED-073B-48F3-9F92-5EB1D98602C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B588DAE8-F987-4B92-8046-C98C693424D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4AFA26A8-95FA-4260-B63F-AFE12741B4C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538F339B-ADDE-408D-81EA-E0CAF859F80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B4882733-208B-4505-AAD8-82441216634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A1A0BBC0-CCE2-4915-9817-474E4A794AB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D01C0035-007B-45E0-B8DB-DADF6905268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98BDF728-31D2-43FA-B04C-2580E9EA73D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682CE570-466E-48FA-A886-4232F66AFFA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132D39A1-9BFF-4A82-9190-AC66F7549F8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33406CBF-BC88-472C-8CAC-E84A42CA2EE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A938F285-0A58-4175-9226-256AA3C87FC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B740BD80-0E7F-4D16-97F2-0781D4D1B2E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DBD54550-9B21-441A-9DBA-5D6AC28A45F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77FA650B-FE80-43A5-8386-08B4AAF1A84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AF8A1A05-69D7-427D-A543-85908ECF1021}"/>
            </a:ext>
          </a:extLst>
        </xdr:cNvPr>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D10BBE54-BE37-4B8B-9DA4-C04764FA1A1F}"/>
            </a:ext>
          </a:extLst>
        </xdr:cNvPr>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C8DDEA6D-8CF4-483C-89DB-43A5D3616BE8}"/>
            </a:ext>
          </a:extLst>
        </xdr:cNvPr>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D7D85DF6-D27F-4A1F-9B57-BAB9EFB1BA91}"/>
            </a:ext>
          </a:extLst>
        </xdr:cNvPr>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E18461BA-C31B-4EDE-A6FF-5DCE4B1A3416}"/>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FED9B86B-A5C2-4F6B-9DB8-1E3AD30F3BBC}"/>
            </a:ext>
          </a:extLst>
        </xdr:cNvPr>
        <xdr:cNvSpPr txBox="1"/>
      </xdr:nvSpPr>
      <xdr:spPr>
        <a:xfrm>
          <a:off x="4673600" y="1407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46271068-7603-4038-947F-B05466B83C1B}"/>
            </a:ext>
          </a:extLst>
        </xdr:cNvPr>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2CD3BC58-1AC8-4221-A415-704719ECD852}"/>
            </a:ext>
          </a:extLst>
        </xdr:cNvPr>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60BE95F1-FD33-4675-BA23-B9CAE83B60B1}"/>
            </a:ext>
          </a:extLst>
        </xdr:cNvPr>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0BBD3B0D-1432-435C-BD34-8FD826EDBF81}"/>
            </a:ext>
          </a:extLst>
        </xdr:cNvPr>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90758A9B-DF32-459E-B78F-4C9E9562F4E4}"/>
            </a:ext>
          </a:extLst>
        </xdr:cNvPr>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2667F6D-F1FB-4FE6-8F01-BD20E741F30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49E1012-91E9-4D6A-9C6C-823C45B3F3E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5950D0F-8C9A-4805-9C14-8726AD0828C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2CAC67B-BFB8-4811-A10E-368A083412C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3395693-C1A6-4579-B807-CBC8EAD1ECD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68943</xdr:rowOff>
    </xdr:from>
    <xdr:to>
      <xdr:col>24</xdr:col>
      <xdr:colOff>114300</xdr:colOff>
      <xdr:row>84</xdr:row>
      <xdr:rowOff>170543</xdr:rowOff>
    </xdr:to>
    <xdr:sp macro="" textlink="">
      <xdr:nvSpPr>
        <xdr:cNvPr id="304" name="楕円 303">
          <a:extLst>
            <a:ext uri="{FF2B5EF4-FFF2-40B4-BE49-F238E27FC236}">
              <a16:creationId xmlns:a16="http://schemas.microsoft.com/office/drawing/2014/main" id="{0853B4B6-3342-4A59-9003-233863A6C28F}"/>
            </a:ext>
          </a:extLst>
        </xdr:cNvPr>
        <xdr:cNvSpPr/>
      </xdr:nvSpPr>
      <xdr:spPr>
        <a:xfrm>
          <a:off x="4584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47370</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4638F2C9-D1C5-4B93-AD56-77F55E53E8AC}"/>
            </a:ext>
          </a:extLst>
        </xdr:cNvPr>
        <xdr:cNvSpPr txBox="1"/>
      </xdr:nvSpPr>
      <xdr:spPr>
        <a:xfrm>
          <a:off x="4673600"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37919</xdr:rowOff>
    </xdr:from>
    <xdr:to>
      <xdr:col>20</xdr:col>
      <xdr:colOff>38100</xdr:colOff>
      <xdr:row>84</xdr:row>
      <xdr:rowOff>139519</xdr:rowOff>
    </xdr:to>
    <xdr:sp macro="" textlink="">
      <xdr:nvSpPr>
        <xdr:cNvPr id="306" name="楕円 305">
          <a:extLst>
            <a:ext uri="{FF2B5EF4-FFF2-40B4-BE49-F238E27FC236}">
              <a16:creationId xmlns:a16="http://schemas.microsoft.com/office/drawing/2014/main" id="{120C3DDC-F97D-4A16-B81D-300D292440CB}"/>
            </a:ext>
          </a:extLst>
        </xdr:cNvPr>
        <xdr:cNvSpPr/>
      </xdr:nvSpPr>
      <xdr:spPr>
        <a:xfrm>
          <a:off x="37465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88719</xdr:rowOff>
    </xdr:from>
    <xdr:to>
      <xdr:col>24</xdr:col>
      <xdr:colOff>63500</xdr:colOff>
      <xdr:row>84</xdr:row>
      <xdr:rowOff>119743</xdr:rowOff>
    </xdr:to>
    <xdr:cxnSp macro="">
      <xdr:nvCxnSpPr>
        <xdr:cNvPr id="307" name="直線コネクタ 306">
          <a:extLst>
            <a:ext uri="{FF2B5EF4-FFF2-40B4-BE49-F238E27FC236}">
              <a16:creationId xmlns:a16="http://schemas.microsoft.com/office/drawing/2014/main" id="{1E0A5747-DA04-4210-B143-9F54EAAF3850}"/>
            </a:ext>
          </a:extLst>
        </xdr:cNvPr>
        <xdr:cNvCxnSpPr/>
      </xdr:nvCxnSpPr>
      <xdr:spPr>
        <a:xfrm>
          <a:off x="3797300" y="1449051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166914</xdr:rowOff>
    </xdr:from>
    <xdr:to>
      <xdr:col>15</xdr:col>
      <xdr:colOff>101600</xdr:colOff>
      <xdr:row>84</xdr:row>
      <xdr:rowOff>97064</xdr:rowOff>
    </xdr:to>
    <xdr:sp macro="" textlink="">
      <xdr:nvSpPr>
        <xdr:cNvPr id="308" name="楕円 307">
          <a:extLst>
            <a:ext uri="{FF2B5EF4-FFF2-40B4-BE49-F238E27FC236}">
              <a16:creationId xmlns:a16="http://schemas.microsoft.com/office/drawing/2014/main" id="{9BFDA99F-77EE-43DA-BAA7-0ECF77248B85}"/>
            </a:ext>
          </a:extLst>
        </xdr:cNvPr>
        <xdr:cNvSpPr/>
      </xdr:nvSpPr>
      <xdr:spPr>
        <a:xfrm>
          <a:off x="28575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46264</xdr:rowOff>
    </xdr:from>
    <xdr:to>
      <xdr:col>19</xdr:col>
      <xdr:colOff>177800</xdr:colOff>
      <xdr:row>84</xdr:row>
      <xdr:rowOff>88719</xdr:rowOff>
    </xdr:to>
    <xdr:cxnSp macro="">
      <xdr:nvCxnSpPr>
        <xdr:cNvPr id="309" name="直線コネクタ 308">
          <a:extLst>
            <a:ext uri="{FF2B5EF4-FFF2-40B4-BE49-F238E27FC236}">
              <a16:creationId xmlns:a16="http://schemas.microsoft.com/office/drawing/2014/main" id="{953FC5C2-BE7C-472F-94B2-25F31EBE1972}"/>
            </a:ext>
          </a:extLst>
        </xdr:cNvPr>
        <xdr:cNvCxnSpPr/>
      </xdr:nvCxnSpPr>
      <xdr:spPr>
        <a:xfrm>
          <a:off x="2908300" y="1444806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137523</xdr:rowOff>
    </xdr:from>
    <xdr:to>
      <xdr:col>10</xdr:col>
      <xdr:colOff>165100</xdr:colOff>
      <xdr:row>84</xdr:row>
      <xdr:rowOff>67673</xdr:rowOff>
    </xdr:to>
    <xdr:sp macro="" textlink="">
      <xdr:nvSpPr>
        <xdr:cNvPr id="310" name="楕円 309">
          <a:extLst>
            <a:ext uri="{FF2B5EF4-FFF2-40B4-BE49-F238E27FC236}">
              <a16:creationId xmlns:a16="http://schemas.microsoft.com/office/drawing/2014/main" id="{7DD9FB91-9EC0-4EF4-B5C2-6BAD07331C2D}"/>
            </a:ext>
          </a:extLst>
        </xdr:cNvPr>
        <xdr:cNvSpPr/>
      </xdr:nvSpPr>
      <xdr:spPr>
        <a:xfrm>
          <a:off x="1968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16873</xdr:rowOff>
    </xdr:from>
    <xdr:to>
      <xdr:col>15</xdr:col>
      <xdr:colOff>50800</xdr:colOff>
      <xdr:row>84</xdr:row>
      <xdr:rowOff>46264</xdr:rowOff>
    </xdr:to>
    <xdr:cxnSp macro="">
      <xdr:nvCxnSpPr>
        <xdr:cNvPr id="311" name="直線コネクタ 310">
          <a:extLst>
            <a:ext uri="{FF2B5EF4-FFF2-40B4-BE49-F238E27FC236}">
              <a16:creationId xmlns:a16="http://schemas.microsoft.com/office/drawing/2014/main" id="{E3EDC67D-FD40-47C6-A9AF-9BB1AE2B6C99}"/>
            </a:ext>
          </a:extLst>
        </xdr:cNvPr>
        <xdr:cNvCxnSpPr/>
      </xdr:nvCxnSpPr>
      <xdr:spPr>
        <a:xfrm>
          <a:off x="2019300" y="1441867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135889</xdr:rowOff>
    </xdr:from>
    <xdr:to>
      <xdr:col>6</xdr:col>
      <xdr:colOff>38100</xdr:colOff>
      <xdr:row>84</xdr:row>
      <xdr:rowOff>66039</xdr:rowOff>
    </xdr:to>
    <xdr:sp macro="" textlink="">
      <xdr:nvSpPr>
        <xdr:cNvPr id="312" name="楕円 311">
          <a:extLst>
            <a:ext uri="{FF2B5EF4-FFF2-40B4-BE49-F238E27FC236}">
              <a16:creationId xmlns:a16="http://schemas.microsoft.com/office/drawing/2014/main" id="{EDCA7824-4027-4645-B97A-0F1D64BE5F9F}"/>
            </a:ext>
          </a:extLst>
        </xdr:cNvPr>
        <xdr:cNvSpPr/>
      </xdr:nvSpPr>
      <xdr:spPr>
        <a:xfrm>
          <a:off x="1079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15239</xdr:rowOff>
    </xdr:from>
    <xdr:to>
      <xdr:col>10</xdr:col>
      <xdr:colOff>114300</xdr:colOff>
      <xdr:row>84</xdr:row>
      <xdr:rowOff>16873</xdr:rowOff>
    </xdr:to>
    <xdr:cxnSp macro="">
      <xdr:nvCxnSpPr>
        <xdr:cNvPr id="313" name="直線コネクタ 312">
          <a:extLst>
            <a:ext uri="{FF2B5EF4-FFF2-40B4-BE49-F238E27FC236}">
              <a16:creationId xmlns:a16="http://schemas.microsoft.com/office/drawing/2014/main" id="{2B0E8FE7-3B94-479E-B62F-635F9A007AD9}"/>
            </a:ext>
          </a:extLst>
        </xdr:cNvPr>
        <xdr:cNvCxnSpPr/>
      </xdr:nvCxnSpPr>
      <xdr:spPr>
        <a:xfrm>
          <a:off x="1130300" y="1441703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314" name="n_1aveValue【公営住宅】&#10;有形固定資産減価償却率">
          <a:extLst>
            <a:ext uri="{FF2B5EF4-FFF2-40B4-BE49-F238E27FC236}">
              <a16:creationId xmlns:a16="http://schemas.microsoft.com/office/drawing/2014/main" id="{5BDDF3C4-1A2A-4EF5-A444-64764E1C7434}"/>
            </a:ext>
          </a:extLst>
        </xdr:cNvPr>
        <xdr:cNvSpPr txBox="1"/>
      </xdr:nvSpPr>
      <xdr:spPr>
        <a:xfrm>
          <a:off x="35820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15" name="n_2aveValue【公営住宅】&#10;有形固定資産減価償却率">
          <a:extLst>
            <a:ext uri="{FF2B5EF4-FFF2-40B4-BE49-F238E27FC236}">
              <a16:creationId xmlns:a16="http://schemas.microsoft.com/office/drawing/2014/main" id="{AC69D351-DD07-4CA6-AABE-C87798378E07}"/>
            </a:ext>
          </a:extLst>
        </xdr:cNvPr>
        <xdr:cNvSpPr txBox="1"/>
      </xdr:nvSpPr>
      <xdr:spPr>
        <a:xfrm>
          <a:off x="27057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316" name="n_3aveValue【公営住宅】&#10;有形固定資産減価償却率">
          <a:extLst>
            <a:ext uri="{FF2B5EF4-FFF2-40B4-BE49-F238E27FC236}">
              <a16:creationId xmlns:a16="http://schemas.microsoft.com/office/drawing/2014/main" id="{DF4BE1D6-DA2E-4265-B406-E90AA97868D1}"/>
            </a:ext>
          </a:extLst>
        </xdr:cNvPr>
        <xdr:cNvSpPr txBox="1"/>
      </xdr:nvSpPr>
      <xdr:spPr>
        <a:xfrm>
          <a:off x="1816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85833</xdr:rowOff>
    </xdr:from>
    <xdr:ext cx="405111" cy="259045"/>
    <xdr:sp macro="" textlink="">
      <xdr:nvSpPr>
        <xdr:cNvPr id="317" name="n_4aveValue【公営住宅】&#10;有形固定資産減価償却率">
          <a:extLst>
            <a:ext uri="{FF2B5EF4-FFF2-40B4-BE49-F238E27FC236}">
              <a16:creationId xmlns:a16="http://schemas.microsoft.com/office/drawing/2014/main" id="{4CBA247B-E052-459B-915B-F79E932E7C0E}"/>
            </a:ext>
          </a:extLst>
        </xdr:cNvPr>
        <xdr:cNvSpPr txBox="1"/>
      </xdr:nvSpPr>
      <xdr:spPr>
        <a:xfrm>
          <a:off x="927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130646</xdr:rowOff>
    </xdr:from>
    <xdr:ext cx="405111" cy="259045"/>
    <xdr:sp macro="" textlink="">
      <xdr:nvSpPr>
        <xdr:cNvPr id="318" name="n_1mainValue【公営住宅】&#10;有形固定資産減価償却率">
          <a:extLst>
            <a:ext uri="{FF2B5EF4-FFF2-40B4-BE49-F238E27FC236}">
              <a16:creationId xmlns:a16="http://schemas.microsoft.com/office/drawing/2014/main" id="{A06DA547-9AE4-4C55-8108-AB53D4A7ADD4}"/>
            </a:ext>
          </a:extLst>
        </xdr:cNvPr>
        <xdr:cNvSpPr txBox="1"/>
      </xdr:nvSpPr>
      <xdr:spPr>
        <a:xfrm>
          <a:off x="3582044" y="1453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88191</xdr:rowOff>
    </xdr:from>
    <xdr:ext cx="405111" cy="259045"/>
    <xdr:sp macro="" textlink="">
      <xdr:nvSpPr>
        <xdr:cNvPr id="319" name="n_2mainValue【公営住宅】&#10;有形固定資産減価償却率">
          <a:extLst>
            <a:ext uri="{FF2B5EF4-FFF2-40B4-BE49-F238E27FC236}">
              <a16:creationId xmlns:a16="http://schemas.microsoft.com/office/drawing/2014/main" id="{4A115AEA-77E6-4C14-A37F-9F9D496FBA05}"/>
            </a:ext>
          </a:extLst>
        </xdr:cNvPr>
        <xdr:cNvSpPr txBox="1"/>
      </xdr:nvSpPr>
      <xdr:spPr>
        <a:xfrm>
          <a:off x="2705744" y="1448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58800</xdr:rowOff>
    </xdr:from>
    <xdr:ext cx="405111" cy="259045"/>
    <xdr:sp macro="" textlink="">
      <xdr:nvSpPr>
        <xdr:cNvPr id="320" name="n_3mainValue【公営住宅】&#10;有形固定資産減価償却率">
          <a:extLst>
            <a:ext uri="{FF2B5EF4-FFF2-40B4-BE49-F238E27FC236}">
              <a16:creationId xmlns:a16="http://schemas.microsoft.com/office/drawing/2014/main" id="{7266E5A2-2782-4B58-8994-DB1B8F8AE0FF}"/>
            </a:ext>
          </a:extLst>
        </xdr:cNvPr>
        <xdr:cNvSpPr txBox="1"/>
      </xdr:nvSpPr>
      <xdr:spPr>
        <a:xfrm>
          <a:off x="1816744"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57166</xdr:rowOff>
    </xdr:from>
    <xdr:ext cx="405111" cy="259045"/>
    <xdr:sp macro="" textlink="">
      <xdr:nvSpPr>
        <xdr:cNvPr id="321" name="n_4mainValue【公営住宅】&#10;有形固定資産減価償却率">
          <a:extLst>
            <a:ext uri="{FF2B5EF4-FFF2-40B4-BE49-F238E27FC236}">
              <a16:creationId xmlns:a16="http://schemas.microsoft.com/office/drawing/2014/main" id="{344D69CE-A91A-4DFB-A615-F50D954A9E0E}"/>
            </a:ext>
          </a:extLst>
        </xdr:cNvPr>
        <xdr:cNvSpPr txBox="1"/>
      </xdr:nvSpPr>
      <xdr:spPr>
        <a:xfrm>
          <a:off x="927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43E9869-015D-49C1-B561-605FDC6292E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1491AF43-3069-4813-BDF2-C57A56CC832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2800613E-3BB5-45B6-9755-2F47043B195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27577A20-CAA7-4C59-8F61-EA40D969ACB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A6C5C165-4534-4173-8DE9-0A346CA770A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DE35ED22-7790-41EC-93E7-937D76F8A50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A4593B05-182A-4150-B4BB-02F8A1D2BB8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796FAC41-EFE3-4B86-A132-A64BFB5729D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206D2F20-2FDA-4A67-A1EE-FEBCBEE90C7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9D4C8FF3-51A3-4276-A4E0-F84F3069812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46F0D2DB-BADB-495B-B539-1DF2E1FD8A6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230751BB-7EE8-41FF-AE68-862188467D2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C605CF06-CC7F-4C07-B45F-C63306259F7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EB42E54C-9C5F-4F6C-8427-0DB4EB47EC8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8BB980D3-9BBB-4244-9A75-DDB4F8E8923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ECAD1A3A-EC24-403A-A520-855BEEE314B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827502AD-F9EF-446D-96F6-083D43E8B69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754C25C2-6A61-4742-BDB4-8FA1D797037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95F2B1A4-EDCB-4D51-861C-4B899744162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84EB58D4-C1DB-44FB-9897-8D84468DEDE3}"/>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64C85AAA-AD98-4C70-A7A7-ADFD669AE23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1B0044B8-D139-483B-96E1-12BED7A39957}"/>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844CAB62-EB57-4AC7-B675-92BF7337A9F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544B6A47-9C4A-41C8-9ACF-5E23E2FF2AE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CFE7856C-3199-475C-ACC2-5F488AD1F4F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099C3DAE-6924-44E5-9A10-0FF41636E642}"/>
            </a:ext>
          </a:extLst>
        </xdr:cNvPr>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1D1AE05F-DED6-452A-B9CA-EC8D0A8F6F7D}"/>
            </a:ext>
          </a:extLst>
        </xdr:cNvPr>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A207246E-EDEC-4945-8586-C9C8843FF42C}"/>
            </a:ext>
          </a:extLst>
        </xdr:cNvPr>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BD47B20D-93D5-45ED-BFBB-D0A297E00F5D}"/>
            </a:ext>
          </a:extLst>
        </xdr:cNvPr>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1BDA9317-76D9-4F2E-9BA3-9B8F9D06365A}"/>
            </a:ext>
          </a:extLst>
        </xdr:cNvPr>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99294</xdr:rowOff>
    </xdr:from>
    <xdr:ext cx="469744" cy="259045"/>
    <xdr:sp macro="" textlink="">
      <xdr:nvSpPr>
        <xdr:cNvPr id="352" name="【公営住宅】&#10;一人当たり面積平均値テキスト">
          <a:extLst>
            <a:ext uri="{FF2B5EF4-FFF2-40B4-BE49-F238E27FC236}">
              <a16:creationId xmlns:a16="http://schemas.microsoft.com/office/drawing/2014/main" id="{EA3EAF4C-B191-4F53-8E83-C21BB1B8954C}"/>
            </a:ext>
          </a:extLst>
        </xdr:cNvPr>
        <xdr:cNvSpPr txBox="1"/>
      </xdr:nvSpPr>
      <xdr:spPr>
        <a:xfrm>
          <a:off x="10515600" y="14329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31A3A35B-CED3-49E6-8CA4-4CCE791E48F4}"/>
            </a:ext>
          </a:extLst>
        </xdr:cNvPr>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BDC2CF3D-3478-4FA5-B8E8-867A43F8A7EB}"/>
            </a:ext>
          </a:extLst>
        </xdr:cNvPr>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6D900AD5-6D74-4BE0-9009-0C06E0A2ABD0}"/>
            </a:ext>
          </a:extLst>
        </xdr:cNvPr>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6E7F6E79-23DF-406D-9A2E-24822B19495E}"/>
            </a:ext>
          </a:extLst>
        </xdr:cNvPr>
        <xdr:cNvSpPr/>
      </xdr:nvSpPr>
      <xdr:spPr>
        <a:xfrm>
          <a:off x="7810500" y="14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9018D54B-9EF1-4345-890F-C9BD27F1F1E4}"/>
            </a:ext>
          </a:extLst>
        </xdr:cNvPr>
        <xdr:cNvSpPr/>
      </xdr:nvSpPr>
      <xdr:spPr>
        <a:xfrm>
          <a:off x="6921500" y="143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03BBBAE-F804-43D7-AE71-72086A87087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59F28B9-C163-45FB-98E5-E8935413066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7BBBF19-5F77-4364-88C2-750DF91DD1C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155FC52-F978-41BF-842D-3A711ACC82A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2D46B8E-6CDC-46DB-AAB3-C1BD40F82BC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18106</xdr:rowOff>
    </xdr:from>
    <xdr:to>
      <xdr:col>55</xdr:col>
      <xdr:colOff>50800</xdr:colOff>
      <xdr:row>81</xdr:row>
      <xdr:rowOff>119706</xdr:rowOff>
    </xdr:to>
    <xdr:sp macro="" textlink="">
      <xdr:nvSpPr>
        <xdr:cNvPr id="363" name="楕円 362">
          <a:extLst>
            <a:ext uri="{FF2B5EF4-FFF2-40B4-BE49-F238E27FC236}">
              <a16:creationId xmlns:a16="http://schemas.microsoft.com/office/drawing/2014/main" id="{6B3F0A86-67E5-43C0-9F8F-17D6E606A42D}"/>
            </a:ext>
          </a:extLst>
        </xdr:cNvPr>
        <xdr:cNvSpPr/>
      </xdr:nvSpPr>
      <xdr:spPr>
        <a:xfrm>
          <a:off x="10426700" y="1390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40983</xdr:rowOff>
    </xdr:from>
    <xdr:ext cx="469744" cy="259045"/>
    <xdr:sp macro="" textlink="">
      <xdr:nvSpPr>
        <xdr:cNvPr id="364" name="【公営住宅】&#10;一人当たり面積該当値テキスト">
          <a:extLst>
            <a:ext uri="{FF2B5EF4-FFF2-40B4-BE49-F238E27FC236}">
              <a16:creationId xmlns:a16="http://schemas.microsoft.com/office/drawing/2014/main" id="{7361DAC4-501A-45BD-A43E-999B3F8ADC48}"/>
            </a:ext>
          </a:extLst>
        </xdr:cNvPr>
        <xdr:cNvSpPr txBox="1"/>
      </xdr:nvSpPr>
      <xdr:spPr>
        <a:xfrm>
          <a:off x="10515600" y="1375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36395</xdr:rowOff>
    </xdr:from>
    <xdr:to>
      <xdr:col>50</xdr:col>
      <xdr:colOff>165100</xdr:colOff>
      <xdr:row>81</xdr:row>
      <xdr:rowOff>137995</xdr:rowOff>
    </xdr:to>
    <xdr:sp macro="" textlink="">
      <xdr:nvSpPr>
        <xdr:cNvPr id="365" name="楕円 364">
          <a:extLst>
            <a:ext uri="{FF2B5EF4-FFF2-40B4-BE49-F238E27FC236}">
              <a16:creationId xmlns:a16="http://schemas.microsoft.com/office/drawing/2014/main" id="{7D2030AE-3D5B-44CC-B598-D5AD6692C37D}"/>
            </a:ext>
          </a:extLst>
        </xdr:cNvPr>
        <xdr:cNvSpPr/>
      </xdr:nvSpPr>
      <xdr:spPr>
        <a:xfrm>
          <a:off x="9588500" y="1392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68906</xdr:rowOff>
    </xdr:from>
    <xdr:to>
      <xdr:col>55</xdr:col>
      <xdr:colOff>0</xdr:colOff>
      <xdr:row>81</xdr:row>
      <xdr:rowOff>87195</xdr:rowOff>
    </xdr:to>
    <xdr:cxnSp macro="">
      <xdr:nvCxnSpPr>
        <xdr:cNvPr id="366" name="直線コネクタ 365">
          <a:extLst>
            <a:ext uri="{FF2B5EF4-FFF2-40B4-BE49-F238E27FC236}">
              <a16:creationId xmlns:a16="http://schemas.microsoft.com/office/drawing/2014/main" id="{44D13791-147E-4FCE-9AB7-FD6B0C350855}"/>
            </a:ext>
          </a:extLst>
        </xdr:cNvPr>
        <xdr:cNvCxnSpPr/>
      </xdr:nvCxnSpPr>
      <xdr:spPr>
        <a:xfrm flipV="1">
          <a:off x="9639300" y="1395635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52178</xdr:rowOff>
    </xdr:from>
    <xdr:to>
      <xdr:col>46</xdr:col>
      <xdr:colOff>38100</xdr:colOff>
      <xdr:row>81</xdr:row>
      <xdr:rowOff>153778</xdr:rowOff>
    </xdr:to>
    <xdr:sp macro="" textlink="">
      <xdr:nvSpPr>
        <xdr:cNvPr id="367" name="楕円 366">
          <a:extLst>
            <a:ext uri="{FF2B5EF4-FFF2-40B4-BE49-F238E27FC236}">
              <a16:creationId xmlns:a16="http://schemas.microsoft.com/office/drawing/2014/main" id="{28F0C6E7-95EE-462A-AE02-D91D01DBD4B7}"/>
            </a:ext>
          </a:extLst>
        </xdr:cNvPr>
        <xdr:cNvSpPr/>
      </xdr:nvSpPr>
      <xdr:spPr>
        <a:xfrm>
          <a:off x="8699500" y="1393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87195</xdr:rowOff>
    </xdr:from>
    <xdr:to>
      <xdr:col>50</xdr:col>
      <xdr:colOff>114300</xdr:colOff>
      <xdr:row>81</xdr:row>
      <xdr:rowOff>102978</xdr:rowOff>
    </xdr:to>
    <xdr:cxnSp macro="">
      <xdr:nvCxnSpPr>
        <xdr:cNvPr id="368" name="直線コネクタ 367">
          <a:extLst>
            <a:ext uri="{FF2B5EF4-FFF2-40B4-BE49-F238E27FC236}">
              <a16:creationId xmlns:a16="http://schemas.microsoft.com/office/drawing/2014/main" id="{92566B44-24C8-490F-B960-DF976EF8CC93}"/>
            </a:ext>
          </a:extLst>
        </xdr:cNvPr>
        <xdr:cNvCxnSpPr/>
      </xdr:nvCxnSpPr>
      <xdr:spPr>
        <a:xfrm flipV="1">
          <a:off x="8750300" y="13974645"/>
          <a:ext cx="889000" cy="1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60779</xdr:rowOff>
    </xdr:from>
    <xdr:to>
      <xdr:col>41</xdr:col>
      <xdr:colOff>101600</xdr:colOff>
      <xdr:row>81</xdr:row>
      <xdr:rowOff>162379</xdr:rowOff>
    </xdr:to>
    <xdr:sp macro="" textlink="">
      <xdr:nvSpPr>
        <xdr:cNvPr id="369" name="楕円 368">
          <a:extLst>
            <a:ext uri="{FF2B5EF4-FFF2-40B4-BE49-F238E27FC236}">
              <a16:creationId xmlns:a16="http://schemas.microsoft.com/office/drawing/2014/main" id="{87468CD9-B3D7-4521-BDAD-A208716180CE}"/>
            </a:ext>
          </a:extLst>
        </xdr:cNvPr>
        <xdr:cNvSpPr/>
      </xdr:nvSpPr>
      <xdr:spPr>
        <a:xfrm>
          <a:off x="7810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102978</xdr:rowOff>
    </xdr:from>
    <xdr:to>
      <xdr:col>45</xdr:col>
      <xdr:colOff>177800</xdr:colOff>
      <xdr:row>81</xdr:row>
      <xdr:rowOff>111579</xdr:rowOff>
    </xdr:to>
    <xdr:cxnSp macro="">
      <xdr:nvCxnSpPr>
        <xdr:cNvPr id="370" name="直線コネクタ 369">
          <a:extLst>
            <a:ext uri="{FF2B5EF4-FFF2-40B4-BE49-F238E27FC236}">
              <a16:creationId xmlns:a16="http://schemas.microsoft.com/office/drawing/2014/main" id="{E2E7490C-9DE6-40CA-8E5E-A9306E0DCF59}"/>
            </a:ext>
          </a:extLst>
        </xdr:cNvPr>
        <xdr:cNvCxnSpPr/>
      </xdr:nvCxnSpPr>
      <xdr:spPr>
        <a:xfrm flipV="1">
          <a:off x="7861300" y="13990428"/>
          <a:ext cx="889000" cy="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103451</xdr:rowOff>
    </xdr:from>
    <xdr:to>
      <xdr:col>36</xdr:col>
      <xdr:colOff>165100</xdr:colOff>
      <xdr:row>82</xdr:row>
      <xdr:rowOff>33601</xdr:rowOff>
    </xdr:to>
    <xdr:sp macro="" textlink="">
      <xdr:nvSpPr>
        <xdr:cNvPr id="371" name="楕円 370">
          <a:extLst>
            <a:ext uri="{FF2B5EF4-FFF2-40B4-BE49-F238E27FC236}">
              <a16:creationId xmlns:a16="http://schemas.microsoft.com/office/drawing/2014/main" id="{FDDC6E6B-EEA7-4566-8123-A53B67E8C545}"/>
            </a:ext>
          </a:extLst>
        </xdr:cNvPr>
        <xdr:cNvSpPr/>
      </xdr:nvSpPr>
      <xdr:spPr>
        <a:xfrm>
          <a:off x="6921500" y="139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111579</xdr:rowOff>
    </xdr:from>
    <xdr:to>
      <xdr:col>41</xdr:col>
      <xdr:colOff>50800</xdr:colOff>
      <xdr:row>81</xdr:row>
      <xdr:rowOff>154251</xdr:rowOff>
    </xdr:to>
    <xdr:cxnSp macro="">
      <xdr:nvCxnSpPr>
        <xdr:cNvPr id="372" name="直線コネクタ 371">
          <a:extLst>
            <a:ext uri="{FF2B5EF4-FFF2-40B4-BE49-F238E27FC236}">
              <a16:creationId xmlns:a16="http://schemas.microsoft.com/office/drawing/2014/main" id="{FF64B871-1B8E-4C1C-99DD-DD0657304994}"/>
            </a:ext>
          </a:extLst>
        </xdr:cNvPr>
        <xdr:cNvCxnSpPr/>
      </xdr:nvCxnSpPr>
      <xdr:spPr>
        <a:xfrm flipV="1">
          <a:off x="6972300" y="13999029"/>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57821</xdr:rowOff>
    </xdr:from>
    <xdr:ext cx="469744" cy="259045"/>
    <xdr:sp macro="" textlink="">
      <xdr:nvSpPr>
        <xdr:cNvPr id="373" name="n_1aveValue【公営住宅】&#10;一人当たり面積">
          <a:extLst>
            <a:ext uri="{FF2B5EF4-FFF2-40B4-BE49-F238E27FC236}">
              <a16:creationId xmlns:a16="http://schemas.microsoft.com/office/drawing/2014/main" id="{E6BADCC6-A4B3-4986-8C5B-060DF398221C}"/>
            </a:ext>
          </a:extLst>
        </xdr:cNvPr>
        <xdr:cNvSpPr txBox="1"/>
      </xdr:nvSpPr>
      <xdr:spPr>
        <a:xfrm>
          <a:off x="9391727" y="1445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30715</xdr:rowOff>
    </xdr:from>
    <xdr:ext cx="469744" cy="259045"/>
    <xdr:sp macro="" textlink="">
      <xdr:nvSpPr>
        <xdr:cNvPr id="374" name="n_2aveValue【公営住宅】&#10;一人当たり面積">
          <a:extLst>
            <a:ext uri="{FF2B5EF4-FFF2-40B4-BE49-F238E27FC236}">
              <a16:creationId xmlns:a16="http://schemas.microsoft.com/office/drawing/2014/main" id="{A4A68FAE-9CF9-4489-9D9C-D5208B28D9CF}"/>
            </a:ext>
          </a:extLst>
        </xdr:cNvPr>
        <xdr:cNvSpPr txBox="1"/>
      </xdr:nvSpPr>
      <xdr:spPr>
        <a:xfrm>
          <a:off x="8515427" y="1443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33980</xdr:rowOff>
    </xdr:from>
    <xdr:ext cx="469744" cy="259045"/>
    <xdr:sp macro="" textlink="">
      <xdr:nvSpPr>
        <xdr:cNvPr id="375" name="n_3aveValue【公営住宅】&#10;一人当たり面積">
          <a:extLst>
            <a:ext uri="{FF2B5EF4-FFF2-40B4-BE49-F238E27FC236}">
              <a16:creationId xmlns:a16="http://schemas.microsoft.com/office/drawing/2014/main" id="{645161DB-A4DF-49B0-B37D-0A9421BDC7C6}"/>
            </a:ext>
          </a:extLst>
        </xdr:cNvPr>
        <xdr:cNvSpPr txBox="1"/>
      </xdr:nvSpPr>
      <xdr:spPr>
        <a:xfrm>
          <a:off x="7626427" y="1443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61848</xdr:rowOff>
    </xdr:from>
    <xdr:ext cx="469744" cy="259045"/>
    <xdr:sp macro="" textlink="">
      <xdr:nvSpPr>
        <xdr:cNvPr id="376" name="n_4aveValue【公営住宅】&#10;一人当たり面積">
          <a:extLst>
            <a:ext uri="{FF2B5EF4-FFF2-40B4-BE49-F238E27FC236}">
              <a16:creationId xmlns:a16="http://schemas.microsoft.com/office/drawing/2014/main" id="{12181FEE-8D58-4A73-AFAE-6539CA0F505C}"/>
            </a:ext>
          </a:extLst>
        </xdr:cNvPr>
        <xdr:cNvSpPr txBox="1"/>
      </xdr:nvSpPr>
      <xdr:spPr>
        <a:xfrm>
          <a:off x="6737427" y="1446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154522</xdr:rowOff>
    </xdr:from>
    <xdr:ext cx="469744" cy="259045"/>
    <xdr:sp macro="" textlink="">
      <xdr:nvSpPr>
        <xdr:cNvPr id="377" name="n_1mainValue【公営住宅】&#10;一人当たり面積">
          <a:extLst>
            <a:ext uri="{FF2B5EF4-FFF2-40B4-BE49-F238E27FC236}">
              <a16:creationId xmlns:a16="http://schemas.microsoft.com/office/drawing/2014/main" id="{64A2495E-DF9B-4CA3-9B89-E58849C2D74E}"/>
            </a:ext>
          </a:extLst>
        </xdr:cNvPr>
        <xdr:cNvSpPr txBox="1"/>
      </xdr:nvSpPr>
      <xdr:spPr>
        <a:xfrm>
          <a:off x="9391727" y="1369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170305</xdr:rowOff>
    </xdr:from>
    <xdr:ext cx="469744" cy="259045"/>
    <xdr:sp macro="" textlink="">
      <xdr:nvSpPr>
        <xdr:cNvPr id="378" name="n_2mainValue【公営住宅】&#10;一人当たり面積">
          <a:extLst>
            <a:ext uri="{FF2B5EF4-FFF2-40B4-BE49-F238E27FC236}">
              <a16:creationId xmlns:a16="http://schemas.microsoft.com/office/drawing/2014/main" id="{59E502EA-C3BC-46D7-8153-7C773E5DB8E8}"/>
            </a:ext>
          </a:extLst>
        </xdr:cNvPr>
        <xdr:cNvSpPr txBox="1"/>
      </xdr:nvSpPr>
      <xdr:spPr>
        <a:xfrm>
          <a:off x="8515427" y="1371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7456</xdr:rowOff>
    </xdr:from>
    <xdr:ext cx="469744" cy="259045"/>
    <xdr:sp macro="" textlink="">
      <xdr:nvSpPr>
        <xdr:cNvPr id="379" name="n_3mainValue【公営住宅】&#10;一人当たり面積">
          <a:extLst>
            <a:ext uri="{FF2B5EF4-FFF2-40B4-BE49-F238E27FC236}">
              <a16:creationId xmlns:a16="http://schemas.microsoft.com/office/drawing/2014/main" id="{A162A673-9F81-43F4-ADD6-A2030515C9E3}"/>
            </a:ext>
          </a:extLst>
        </xdr:cNvPr>
        <xdr:cNvSpPr txBox="1"/>
      </xdr:nvSpPr>
      <xdr:spPr>
        <a:xfrm>
          <a:off x="76264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50128</xdr:rowOff>
    </xdr:from>
    <xdr:ext cx="469744" cy="259045"/>
    <xdr:sp macro="" textlink="">
      <xdr:nvSpPr>
        <xdr:cNvPr id="380" name="n_4mainValue【公営住宅】&#10;一人当たり面積">
          <a:extLst>
            <a:ext uri="{FF2B5EF4-FFF2-40B4-BE49-F238E27FC236}">
              <a16:creationId xmlns:a16="http://schemas.microsoft.com/office/drawing/2014/main" id="{61AA165B-E2A0-4A83-969B-CFF7D34560CC}"/>
            </a:ext>
          </a:extLst>
        </xdr:cNvPr>
        <xdr:cNvSpPr txBox="1"/>
      </xdr:nvSpPr>
      <xdr:spPr>
        <a:xfrm>
          <a:off x="6737427" y="1376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85E2039A-9E40-4A9C-8108-75BAA292D82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C87D78B9-F1C9-470D-8546-9F752713AC8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7539986D-6EEC-493C-BDA5-A1A93D573BB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333D1A44-45E6-47A9-A165-0A72058C33F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CF2A3BEE-0144-4D62-B284-1B845CE3553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655369FE-412C-4F8F-B45E-DCB509D1AE2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B8C12A8E-1600-46D0-A5D9-65373279764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5A8AE27F-9B44-41A4-BBB7-B05B8B141E3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F741C5A0-8B9B-4906-9182-846E36BE949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1652FB2C-8AB9-4B83-ADEC-41C4E0DE25F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804687C-3240-40A1-9E43-7506A54AA4F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E08581EC-BDEC-477B-B43C-4C732A04FE3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CB7A47CC-EE48-47F2-BF5A-7AB26334DCF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AF6EA276-7803-4C21-ACEC-E0F105FB834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E7E702A2-A57B-451A-B564-FAFD9B73BED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93617F3F-A217-443B-B90D-2546A8A1014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8EB9568D-CCA0-4335-895D-B2936B5F1DF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5972B487-EB30-4B91-99A6-E8B79718999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58A6A41D-90F4-43FA-BB28-9824668EF94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810BAF54-4EBF-48BC-A999-2C8620A4F31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2CB4F52F-6A5A-4D30-97A6-34D713B92E5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4ED3A06-6E8C-4C0B-A76C-52E0ED76C43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7448195D-6868-4FD3-9B59-D8429AA5121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18601E9F-2A1B-4A6C-9FE2-5C750FD0E68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A81DCF1-7409-41DA-A083-E48C6E9A338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E03A0480-6C4E-4C6E-A84D-375A123BCE6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3AADDFE0-4425-4992-B4D8-A584C87D9D1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920BF096-7567-47E6-BC68-A483B12CA98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8E554AE8-D91A-4CFD-8C5F-5EF2F91B9AF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A4F2C3EB-45D0-4660-9E9E-10DA6D8F4CC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2176E22C-D1E8-40A1-B771-0AA45058D60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694899F7-0A80-4BF7-A31F-86CB127FD39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8675FB9E-7CC6-457A-B84F-E722DFBF1C0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BCB6DA32-6ADD-4D01-A5E9-F4FF253F0F5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C7FAFA5E-8D72-4189-9508-389CB385933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4E6D64C6-3886-4004-93B4-D27686EF910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6A1C51C2-4C64-4911-AB26-1913959A514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26FE7DFC-998B-40F8-B8D0-1DA80764D1B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E76A464-A1D0-4C3E-BA1A-FDFFCE229CE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C30D4EC5-04DC-437D-80E3-FADD3BFD551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7F88A908-FCD3-4FD3-B42B-007ACB5D9BC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1DDC3C55-2C1B-4850-A143-4C16C7236EF2}"/>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D241A69B-C6CC-4E17-8186-CA67B07F8D0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9073D038-E7B8-4997-B843-04B1794CAAB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DE6EF695-390E-40AB-B30F-6485442717C4}"/>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C13ECCDE-18BA-4B4B-B427-32D5DCC8D29C}"/>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65039F7F-C775-45AC-8D9A-85AD6C0A4B65}"/>
            </a:ext>
          </a:extLst>
        </xdr:cNvPr>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a:extLst>
            <a:ext uri="{FF2B5EF4-FFF2-40B4-BE49-F238E27FC236}">
              <a16:creationId xmlns:a16="http://schemas.microsoft.com/office/drawing/2014/main" id="{7BF62C2C-AE95-4822-AF70-79E9F28A19DB}"/>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a:extLst>
            <a:ext uri="{FF2B5EF4-FFF2-40B4-BE49-F238E27FC236}">
              <a16:creationId xmlns:a16="http://schemas.microsoft.com/office/drawing/2014/main" id="{0EF22AFF-7348-4B64-AB3A-D276BCA394BD}"/>
            </a:ext>
          </a:extLst>
        </xdr:cNvPr>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a:extLst>
            <a:ext uri="{FF2B5EF4-FFF2-40B4-BE49-F238E27FC236}">
              <a16:creationId xmlns:a16="http://schemas.microsoft.com/office/drawing/2014/main" id="{AC27247A-A7E6-4185-97AC-AC31DE7B8F96}"/>
            </a:ext>
          </a:extLst>
        </xdr:cNvPr>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1" name="フローチャート: 判断 430">
          <a:extLst>
            <a:ext uri="{FF2B5EF4-FFF2-40B4-BE49-F238E27FC236}">
              <a16:creationId xmlns:a16="http://schemas.microsoft.com/office/drawing/2014/main" id="{EBFFE54B-5F64-4EB1-AECD-148D36171F31}"/>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2" name="フローチャート: 判断 431">
          <a:extLst>
            <a:ext uri="{FF2B5EF4-FFF2-40B4-BE49-F238E27FC236}">
              <a16:creationId xmlns:a16="http://schemas.microsoft.com/office/drawing/2014/main" id="{B2A8C560-423C-4B03-B611-9F5A370888DB}"/>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CD6E956-50BD-4E6D-A608-EFF2EA4CFAD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9AF033D-A4D8-454F-81E9-3CA1667D98B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EDC0F4E6-7229-4A6C-AFEB-8964A39E0B7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79829B62-FC10-40B3-8ED0-33968DB02A2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85AF016D-0AC4-4937-A7FC-137E4622070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107043</xdr:rowOff>
    </xdr:from>
    <xdr:to>
      <xdr:col>85</xdr:col>
      <xdr:colOff>177800</xdr:colOff>
      <xdr:row>41</xdr:row>
      <xdr:rowOff>37193</xdr:rowOff>
    </xdr:to>
    <xdr:sp macro="" textlink="">
      <xdr:nvSpPr>
        <xdr:cNvPr id="438" name="楕円 437">
          <a:extLst>
            <a:ext uri="{FF2B5EF4-FFF2-40B4-BE49-F238E27FC236}">
              <a16:creationId xmlns:a16="http://schemas.microsoft.com/office/drawing/2014/main" id="{5CB059BC-F78E-4EC8-BB7A-C5DE74356E9A}"/>
            </a:ext>
          </a:extLst>
        </xdr:cNvPr>
        <xdr:cNvSpPr/>
      </xdr:nvSpPr>
      <xdr:spPr>
        <a:xfrm>
          <a:off x="162687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85470</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9A5F5811-2F12-4019-97F3-5C80716466E3}"/>
            </a:ext>
          </a:extLst>
        </xdr:cNvPr>
        <xdr:cNvSpPr txBox="1"/>
      </xdr:nvSpPr>
      <xdr:spPr>
        <a:xfrm>
          <a:off x="16357600"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84183</xdr:rowOff>
    </xdr:from>
    <xdr:to>
      <xdr:col>81</xdr:col>
      <xdr:colOff>101600</xdr:colOff>
      <xdr:row>41</xdr:row>
      <xdr:rowOff>14333</xdr:rowOff>
    </xdr:to>
    <xdr:sp macro="" textlink="">
      <xdr:nvSpPr>
        <xdr:cNvPr id="440" name="楕円 439">
          <a:extLst>
            <a:ext uri="{FF2B5EF4-FFF2-40B4-BE49-F238E27FC236}">
              <a16:creationId xmlns:a16="http://schemas.microsoft.com/office/drawing/2014/main" id="{5B33E2E4-39F8-42AF-99CC-2735C0D1B128}"/>
            </a:ext>
          </a:extLst>
        </xdr:cNvPr>
        <xdr:cNvSpPr/>
      </xdr:nvSpPr>
      <xdr:spPr>
        <a:xfrm>
          <a:off x="154305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134983</xdr:rowOff>
    </xdr:from>
    <xdr:to>
      <xdr:col>85</xdr:col>
      <xdr:colOff>127000</xdr:colOff>
      <xdr:row>40</xdr:row>
      <xdr:rowOff>157843</xdr:rowOff>
    </xdr:to>
    <xdr:cxnSp macro="">
      <xdr:nvCxnSpPr>
        <xdr:cNvPr id="441" name="直線コネクタ 440">
          <a:extLst>
            <a:ext uri="{FF2B5EF4-FFF2-40B4-BE49-F238E27FC236}">
              <a16:creationId xmlns:a16="http://schemas.microsoft.com/office/drawing/2014/main" id="{C99F0AAC-7DAE-49D1-B809-8E50E1989E7A}"/>
            </a:ext>
          </a:extLst>
        </xdr:cNvPr>
        <xdr:cNvCxnSpPr/>
      </xdr:nvCxnSpPr>
      <xdr:spPr>
        <a:xfrm>
          <a:off x="15481300" y="699298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62956</xdr:rowOff>
    </xdr:from>
    <xdr:to>
      <xdr:col>76</xdr:col>
      <xdr:colOff>165100</xdr:colOff>
      <xdr:row>40</xdr:row>
      <xdr:rowOff>164556</xdr:rowOff>
    </xdr:to>
    <xdr:sp macro="" textlink="">
      <xdr:nvSpPr>
        <xdr:cNvPr id="442" name="楕円 441">
          <a:extLst>
            <a:ext uri="{FF2B5EF4-FFF2-40B4-BE49-F238E27FC236}">
              <a16:creationId xmlns:a16="http://schemas.microsoft.com/office/drawing/2014/main" id="{D14BA895-62F4-410D-B921-BA10429D13BF}"/>
            </a:ext>
          </a:extLst>
        </xdr:cNvPr>
        <xdr:cNvSpPr/>
      </xdr:nvSpPr>
      <xdr:spPr>
        <a:xfrm>
          <a:off x="145415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113756</xdr:rowOff>
    </xdr:from>
    <xdr:to>
      <xdr:col>81</xdr:col>
      <xdr:colOff>50800</xdr:colOff>
      <xdr:row>40</xdr:row>
      <xdr:rowOff>134983</xdr:rowOff>
    </xdr:to>
    <xdr:cxnSp macro="">
      <xdr:nvCxnSpPr>
        <xdr:cNvPr id="443" name="直線コネクタ 442">
          <a:extLst>
            <a:ext uri="{FF2B5EF4-FFF2-40B4-BE49-F238E27FC236}">
              <a16:creationId xmlns:a16="http://schemas.microsoft.com/office/drawing/2014/main" id="{0AD9B594-8488-4EE1-A3FA-F9BE20BF70C0}"/>
            </a:ext>
          </a:extLst>
        </xdr:cNvPr>
        <xdr:cNvCxnSpPr/>
      </xdr:nvCxnSpPr>
      <xdr:spPr>
        <a:xfrm>
          <a:off x="14592300" y="697175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40096</xdr:rowOff>
    </xdr:from>
    <xdr:to>
      <xdr:col>72</xdr:col>
      <xdr:colOff>38100</xdr:colOff>
      <xdr:row>40</xdr:row>
      <xdr:rowOff>141696</xdr:rowOff>
    </xdr:to>
    <xdr:sp macro="" textlink="">
      <xdr:nvSpPr>
        <xdr:cNvPr id="444" name="楕円 443">
          <a:extLst>
            <a:ext uri="{FF2B5EF4-FFF2-40B4-BE49-F238E27FC236}">
              <a16:creationId xmlns:a16="http://schemas.microsoft.com/office/drawing/2014/main" id="{1799A5B9-8152-4B57-B7D6-544C3256E501}"/>
            </a:ext>
          </a:extLst>
        </xdr:cNvPr>
        <xdr:cNvSpPr/>
      </xdr:nvSpPr>
      <xdr:spPr>
        <a:xfrm>
          <a:off x="13652500" y="68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90896</xdr:rowOff>
    </xdr:from>
    <xdr:to>
      <xdr:col>76</xdr:col>
      <xdr:colOff>114300</xdr:colOff>
      <xdr:row>40</xdr:row>
      <xdr:rowOff>113756</xdr:rowOff>
    </xdr:to>
    <xdr:cxnSp macro="">
      <xdr:nvCxnSpPr>
        <xdr:cNvPr id="445" name="直線コネクタ 444">
          <a:extLst>
            <a:ext uri="{FF2B5EF4-FFF2-40B4-BE49-F238E27FC236}">
              <a16:creationId xmlns:a16="http://schemas.microsoft.com/office/drawing/2014/main" id="{677A217A-FE20-4B25-8336-71A1A125CCA4}"/>
            </a:ext>
          </a:extLst>
        </xdr:cNvPr>
        <xdr:cNvCxnSpPr/>
      </xdr:nvCxnSpPr>
      <xdr:spPr>
        <a:xfrm>
          <a:off x="13703300" y="69488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17235</xdr:rowOff>
    </xdr:from>
    <xdr:to>
      <xdr:col>67</xdr:col>
      <xdr:colOff>101600</xdr:colOff>
      <xdr:row>40</xdr:row>
      <xdr:rowOff>118835</xdr:rowOff>
    </xdr:to>
    <xdr:sp macro="" textlink="">
      <xdr:nvSpPr>
        <xdr:cNvPr id="446" name="楕円 445">
          <a:extLst>
            <a:ext uri="{FF2B5EF4-FFF2-40B4-BE49-F238E27FC236}">
              <a16:creationId xmlns:a16="http://schemas.microsoft.com/office/drawing/2014/main" id="{EF2D2B8B-913C-48D7-9246-0C8DCD03DFB6}"/>
            </a:ext>
          </a:extLst>
        </xdr:cNvPr>
        <xdr:cNvSpPr/>
      </xdr:nvSpPr>
      <xdr:spPr>
        <a:xfrm>
          <a:off x="12763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68035</xdr:rowOff>
    </xdr:from>
    <xdr:to>
      <xdr:col>71</xdr:col>
      <xdr:colOff>177800</xdr:colOff>
      <xdr:row>40</xdr:row>
      <xdr:rowOff>90896</xdr:rowOff>
    </xdr:to>
    <xdr:cxnSp macro="">
      <xdr:nvCxnSpPr>
        <xdr:cNvPr id="447" name="直線コネクタ 446">
          <a:extLst>
            <a:ext uri="{FF2B5EF4-FFF2-40B4-BE49-F238E27FC236}">
              <a16:creationId xmlns:a16="http://schemas.microsoft.com/office/drawing/2014/main" id="{4BC9F43E-60F3-4A44-9858-F0D3E9FAA8FC}"/>
            </a:ext>
          </a:extLst>
        </xdr:cNvPr>
        <xdr:cNvCxnSpPr/>
      </xdr:nvCxnSpPr>
      <xdr:spPr>
        <a:xfrm>
          <a:off x="12814300" y="692603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E2E53F8A-26D6-4189-81A2-CF4FB73079D3}"/>
            </a:ext>
          </a:extLst>
        </xdr:cNvPr>
        <xdr:cNvSpPr txBox="1"/>
      </xdr:nvSpPr>
      <xdr:spPr>
        <a:xfrm>
          <a:off x="152660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A28EFCE5-1BB0-47EB-A2B3-B552CD68616E}"/>
            </a:ext>
          </a:extLst>
        </xdr:cNvPr>
        <xdr:cNvSpPr txBox="1"/>
      </xdr:nvSpPr>
      <xdr:spPr>
        <a:xfrm>
          <a:off x="14389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E8C8F95A-165B-4A0F-8DDD-C7C8E83CDF10}"/>
            </a:ext>
          </a:extLst>
        </xdr:cNvPr>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24BB6A4C-968C-404E-A3EA-41425E103394}"/>
            </a:ext>
          </a:extLst>
        </xdr:cNvPr>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5460</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191FA478-C9E3-4461-B4F4-C04878CADD53}"/>
            </a:ext>
          </a:extLst>
        </xdr:cNvPr>
        <xdr:cNvSpPr txBox="1"/>
      </xdr:nvSpPr>
      <xdr:spPr>
        <a:xfrm>
          <a:off x="15266044" y="703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155683</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179FB6CB-09EF-4315-A5C8-7C1D0AE4821B}"/>
            </a:ext>
          </a:extLst>
        </xdr:cNvPr>
        <xdr:cNvSpPr txBox="1"/>
      </xdr:nvSpPr>
      <xdr:spPr>
        <a:xfrm>
          <a:off x="14389744" y="701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132823</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75629800-8942-42EF-9FDE-E1E3776FB74E}"/>
            </a:ext>
          </a:extLst>
        </xdr:cNvPr>
        <xdr:cNvSpPr txBox="1"/>
      </xdr:nvSpPr>
      <xdr:spPr>
        <a:xfrm>
          <a:off x="13500744" y="699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109962</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F8D74839-8AEA-479B-8CD0-96029AA602E6}"/>
            </a:ext>
          </a:extLst>
        </xdr:cNvPr>
        <xdr:cNvSpPr txBox="1"/>
      </xdr:nvSpPr>
      <xdr:spPr>
        <a:xfrm>
          <a:off x="126117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7118578E-9C5A-440C-AD47-FA3592415CE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E0076D15-008C-4736-8930-89B3C8244FF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D3E6591F-3308-4FE7-88E6-147B2440A8A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984FD730-6956-4323-9717-0B03A17F43C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85B93B7F-2028-4325-A5A5-34F7736D3E3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82E101A9-1D36-40A5-B649-F4FB1D1557E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2E434190-0466-4583-9541-A32E42CDB4C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D33ED20C-5A5F-4608-B09D-F4808CD990E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54752432-2CA6-4690-9931-2319D72AAAB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CE1AEAA4-7146-40BE-9D3E-995A42CB94A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EC02ECB-EBE5-4213-9BC9-5F403159FC5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2A1198FE-1998-4518-B943-86A720A771D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45CBB0C7-3168-4BE5-871A-82C2423474B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70C92E47-D518-4A40-9086-119B4AD564D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583CF876-489A-47F6-9D0D-3E96AECFCAF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99D2E522-D784-41DF-B26B-C0D93DA4AF13}"/>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4A29B090-6D73-4CDD-AC67-464071B3BBD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A0E2B7D7-7207-4CD8-9488-C11329A0A88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3D9FD5C4-911A-47DF-A897-29177D20C5C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8E8C7DD7-1942-4B1B-8435-57F0635B6AC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8037F058-F4AF-484A-9B33-17C5E35B4A6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a:extLst>
            <a:ext uri="{FF2B5EF4-FFF2-40B4-BE49-F238E27FC236}">
              <a16:creationId xmlns:a16="http://schemas.microsoft.com/office/drawing/2014/main" id="{0C67BD4E-4377-4658-883C-2692B526DBEA}"/>
            </a:ext>
          </a:extLst>
        </xdr:cNvPr>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46A7764A-FF0B-466A-AC09-980D78749098}"/>
            </a:ext>
          </a:extLst>
        </xdr:cNvPr>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a:extLst>
            <a:ext uri="{FF2B5EF4-FFF2-40B4-BE49-F238E27FC236}">
              <a16:creationId xmlns:a16="http://schemas.microsoft.com/office/drawing/2014/main" id="{36805A48-3893-4864-9F7C-22178DD2F24E}"/>
            </a:ext>
          </a:extLst>
        </xdr:cNvPr>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D4948AC2-F27B-420A-81F5-9105E5191AC0}"/>
            </a:ext>
          </a:extLst>
        </xdr:cNvPr>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a:extLst>
            <a:ext uri="{FF2B5EF4-FFF2-40B4-BE49-F238E27FC236}">
              <a16:creationId xmlns:a16="http://schemas.microsoft.com/office/drawing/2014/main" id="{E1866921-B5BB-41D8-9E54-732A319B2022}"/>
            </a:ext>
          </a:extLst>
        </xdr:cNvPr>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165676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1F88476B-C2C2-4D99-B631-D7C0298C048D}"/>
            </a:ext>
          </a:extLst>
        </xdr:cNvPr>
        <xdr:cNvSpPr txBox="1"/>
      </xdr:nvSpPr>
      <xdr:spPr>
        <a:xfrm>
          <a:off x="22199600" y="6680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a:extLst>
            <a:ext uri="{FF2B5EF4-FFF2-40B4-BE49-F238E27FC236}">
              <a16:creationId xmlns:a16="http://schemas.microsoft.com/office/drawing/2014/main" id="{0A26E289-1C9A-4C9A-85BE-AFEA021F441C}"/>
            </a:ext>
          </a:extLst>
        </xdr:cNvPr>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a:extLst>
            <a:ext uri="{FF2B5EF4-FFF2-40B4-BE49-F238E27FC236}">
              <a16:creationId xmlns:a16="http://schemas.microsoft.com/office/drawing/2014/main" id="{D44E54AD-99B3-4EA2-9BCE-C204240C863A}"/>
            </a:ext>
          </a:extLst>
        </xdr:cNvPr>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a:extLst>
            <a:ext uri="{FF2B5EF4-FFF2-40B4-BE49-F238E27FC236}">
              <a16:creationId xmlns:a16="http://schemas.microsoft.com/office/drawing/2014/main" id="{951A2E4E-7E28-4C9B-A9CA-A987291470DC}"/>
            </a:ext>
          </a:extLst>
        </xdr:cNvPr>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86" name="フローチャート: 判断 485">
          <a:extLst>
            <a:ext uri="{FF2B5EF4-FFF2-40B4-BE49-F238E27FC236}">
              <a16:creationId xmlns:a16="http://schemas.microsoft.com/office/drawing/2014/main" id="{76D69D49-7750-4117-B8A5-B2EE64C3A60F}"/>
            </a:ext>
          </a:extLst>
        </xdr:cNvPr>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87" name="フローチャート: 判断 486">
          <a:extLst>
            <a:ext uri="{FF2B5EF4-FFF2-40B4-BE49-F238E27FC236}">
              <a16:creationId xmlns:a16="http://schemas.microsoft.com/office/drawing/2014/main" id="{9740580D-808B-4BA5-8430-ED291002FEF1}"/>
            </a:ext>
          </a:extLst>
        </xdr:cNvPr>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634294E-115A-412D-B933-D92155FE32E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1D09C75-3123-47A5-92F3-4C3168B7926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A4BC7EE-A4A0-4091-BDE4-791E7B87950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60B6F35E-8751-4579-AAEC-969FFDAB531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55C60F20-DE85-45F0-A247-93D4C27C785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157988</xdr:rowOff>
    </xdr:from>
    <xdr:to>
      <xdr:col>116</xdr:col>
      <xdr:colOff>114300</xdr:colOff>
      <xdr:row>39</xdr:row>
      <xdr:rowOff>88138</xdr:rowOff>
    </xdr:to>
    <xdr:sp macro="" textlink="">
      <xdr:nvSpPr>
        <xdr:cNvPr id="493" name="楕円 492">
          <a:extLst>
            <a:ext uri="{FF2B5EF4-FFF2-40B4-BE49-F238E27FC236}">
              <a16:creationId xmlns:a16="http://schemas.microsoft.com/office/drawing/2014/main" id="{BE490FD7-C15D-4465-8D4B-35E8DC57B538}"/>
            </a:ext>
          </a:extLst>
        </xdr:cNvPr>
        <xdr:cNvSpPr/>
      </xdr:nvSpPr>
      <xdr:spPr>
        <a:xfrm>
          <a:off x="221107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9415</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F993C83E-1F39-466E-BC05-D4DFE978FD44}"/>
            </a:ext>
          </a:extLst>
        </xdr:cNvPr>
        <xdr:cNvSpPr txBox="1"/>
      </xdr:nvSpPr>
      <xdr:spPr>
        <a:xfrm>
          <a:off x="22199600"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166218</xdr:rowOff>
    </xdr:from>
    <xdr:to>
      <xdr:col>112</xdr:col>
      <xdr:colOff>38100</xdr:colOff>
      <xdr:row>39</xdr:row>
      <xdr:rowOff>96368</xdr:rowOff>
    </xdr:to>
    <xdr:sp macro="" textlink="">
      <xdr:nvSpPr>
        <xdr:cNvPr id="495" name="楕円 494">
          <a:extLst>
            <a:ext uri="{FF2B5EF4-FFF2-40B4-BE49-F238E27FC236}">
              <a16:creationId xmlns:a16="http://schemas.microsoft.com/office/drawing/2014/main" id="{6AF7000A-D863-4AC0-B67F-6F9B0C4403E1}"/>
            </a:ext>
          </a:extLst>
        </xdr:cNvPr>
        <xdr:cNvSpPr/>
      </xdr:nvSpPr>
      <xdr:spPr>
        <a:xfrm>
          <a:off x="21272500" y="66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37338</xdr:rowOff>
    </xdr:from>
    <xdr:to>
      <xdr:col>116</xdr:col>
      <xdr:colOff>63500</xdr:colOff>
      <xdr:row>39</xdr:row>
      <xdr:rowOff>45568</xdr:rowOff>
    </xdr:to>
    <xdr:cxnSp macro="">
      <xdr:nvCxnSpPr>
        <xdr:cNvPr id="496" name="直線コネクタ 495">
          <a:extLst>
            <a:ext uri="{FF2B5EF4-FFF2-40B4-BE49-F238E27FC236}">
              <a16:creationId xmlns:a16="http://schemas.microsoft.com/office/drawing/2014/main" id="{147A267C-53E2-4040-BB54-DFFE8A393837}"/>
            </a:ext>
          </a:extLst>
        </xdr:cNvPr>
        <xdr:cNvCxnSpPr/>
      </xdr:nvCxnSpPr>
      <xdr:spPr>
        <a:xfrm flipV="1">
          <a:off x="21323300" y="6723888"/>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2083</xdr:rowOff>
    </xdr:from>
    <xdr:to>
      <xdr:col>107</xdr:col>
      <xdr:colOff>101600</xdr:colOff>
      <xdr:row>39</xdr:row>
      <xdr:rowOff>103683</xdr:rowOff>
    </xdr:to>
    <xdr:sp macro="" textlink="">
      <xdr:nvSpPr>
        <xdr:cNvPr id="497" name="楕円 496">
          <a:extLst>
            <a:ext uri="{FF2B5EF4-FFF2-40B4-BE49-F238E27FC236}">
              <a16:creationId xmlns:a16="http://schemas.microsoft.com/office/drawing/2014/main" id="{01E50FA4-6C7F-471C-A59A-71ABD2A80615}"/>
            </a:ext>
          </a:extLst>
        </xdr:cNvPr>
        <xdr:cNvSpPr/>
      </xdr:nvSpPr>
      <xdr:spPr>
        <a:xfrm>
          <a:off x="20383500" y="668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45568</xdr:rowOff>
    </xdr:from>
    <xdr:to>
      <xdr:col>111</xdr:col>
      <xdr:colOff>177800</xdr:colOff>
      <xdr:row>39</xdr:row>
      <xdr:rowOff>52883</xdr:rowOff>
    </xdr:to>
    <xdr:cxnSp macro="">
      <xdr:nvCxnSpPr>
        <xdr:cNvPr id="498" name="直線コネクタ 497">
          <a:extLst>
            <a:ext uri="{FF2B5EF4-FFF2-40B4-BE49-F238E27FC236}">
              <a16:creationId xmlns:a16="http://schemas.microsoft.com/office/drawing/2014/main" id="{04538B88-6BCF-4E55-BE91-9C4A4D91F0B7}"/>
            </a:ext>
          </a:extLst>
        </xdr:cNvPr>
        <xdr:cNvCxnSpPr/>
      </xdr:nvCxnSpPr>
      <xdr:spPr>
        <a:xfrm flipV="1">
          <a:off x="20434300" y="673211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9398</xdr:rowOff>
    </xdr:from>
    <xdr:to>
      <xdr:col>102</xdr:col>
      <xdr:colOff>165100</xdr:colOff>
      <xdr:row>39</xdr:row>
      <xdr:rowOff>110998</xdr:rowOff>
    </xdr:to>
    <xdr:sp macro="" textlink="">
      <xdr:nvSpPr>
        <xdr:cNvPr id="499" name="楕円 498">
          <a:extLst>
            <a:ext uri="{FF2B5EF4-FFF2-40B4-BE49-F238E27FC236}">
              <a16:creationId xmlns:a16="http://schemas.microsoft.com/office/drawing/2014/main" id="{9CF399B8-D34E-4092-AB86-89D011D96E57}"/>
            </a:ext>
          </a:extLst>
        </xdr:cNvPr>
        <xdr:cNvSpPr/>
      </xdr:nvSpPr>
      <xdr:spPr>
        <a:xfrm>
          <a:off x="19494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52883</xdr:rowOff>
    </xdr:from>
    <xdr:to>
      <xdr:col>107</xdr:col>
      <xdr:colOff>50800</xdr:colOff>
      <xdr:row>39</xdr:row>
      <xdr:rowOff>60198</xdr:rowOff>
    </xdr:to>
    <xdr:cxnSp macro="">
      <xdr:nvCxnSpPr>
        <xdr:cNvPr id="500" name="直線コネクタ 499">
          <a:extLst>
            <a:ext uri="{FF2B5EF4-FFF2-40B4-BE49-F238E27FC236}">
              <a16:creationId xmlns:a16="http://schemas.microsoft.com/office/drawing/2014/main" id="{225FF95F-2745-4401-B30D-E80EDFB88D36}"/>
            </a:ext>
          </a:extLst>
        </xdr:cNvPr>
        <xdr:cNvCxnSpPr/>
      </xdr:nvCxnSpPr>
      <xdr:spPr>
        <a:xfrm flipV="1">
          <a:off x="19545300" y="673943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16713</xdr:rowOff>
    </xdr:from>
    <xdr:to>
      <xdr:col>98</xdr:col>
      <xdr:colOff>38100</xdr:colOff>
      <xdr:row>39</xdr:row>
      <xdr:rowOff>118313</xdr:rowOff>
    </xdr:to>
    <xdr:sp macro="" textlink="">
      <xdr:nvSpPr>
        <xdr:cNvPr id="501" name="楕円 500">
          <a:extLst>
            <a:ext uri="{FF2B5EF4-FFF2-40B4-BE49-F238E27FC236}">
              <a16:creationId xmlns:a16="http://schemas.microsoft.com/office/drawing/2014/main" id="{7C070E06-4629-47DC-BFF5-AC76795C1904}"/>
            </a:ext>
          </a:extLst>
        </xdr:cNvPr>
        <xdr:cNvSpPr/>
      </xdr:nvSpPr>
      <xdr:spPr>
        <a:xfrm>
          <a:off x="18605500" y="670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60198</xdr:rowOff>
    </xdr:from>
    <xdr:to>
      <xdr:col>102</xdr:col>
      <xdr:colOff>114300</xdr:colOff>
      <xdr:row>39</xdr:row>
      <xdr:rowOff>67513</xdr:rowOff>
    </xdr:to>
    <xdr:cxnSp macro="">
      <xdr:nvCxnSpPr>
        <xdr:cNvPr id="502" name="直線コネクタ 501">
          <a:extLst>
            <a:ext uri="{FF2B5EF4-FFF2-40B4-BE49-F238E27FC236}">
              <a16:creationId xmlns:a16="http://schemas.microsoft.com/office/drawing/2014/main" id="{76781333-B264-4486-ACF5-7C2C6BE4E53E}"/>
            </a:ext>
          </a:extLst>
        </xdr:cNvPr>
        <xdr:cNvCxnSpPr/>
      </xdr:nvCxnSpPr>
      <xdr:spPr>
        <a:xfrm flipV="1">
          <a:off x="18656300" y="674674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123156</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73674642-A25D-424F-8B53-2009F5B81DED}"/>
            </a:ext>
          </a:extLst>
        </xdr:cNvPr>
        <xdr:cNvSpPr txBox="1"/>
      </xdr:nvSpPr>
      <xdr:spPr>
        <a:xfrm>
          <a:off x="21075727" y="68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134129</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309787BD-849D-4B6D-987F-C66FF9FD43EC}"/>
            </a:ext>
          </a:extLst>
        </xdr:cNvPr>
        <xdr:cNvSpPr txBox="1"/>
      </xdr:nvSpPr>
      <xdr:spPr>
        <a:xfrm>
          <a:off x="20199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139616</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5CBBDE3C-5935-457C-80C2-E6EAE4FC4A2E}"/>
            </a:ext>
          </a:extLst>
        </xdr:cNvPr>
        <xdr:cNvSpPr txBox="1"/>
      </xdr:nvSpPr>
      <xdr:spPr>
        <a:xfrm>
          <a:off x="19310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148759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C6469B70-5FB9-40F6-82CA-6AB6A2077572}"/>
            </a:ext>
          </a:extLst>
        </xdr:cNvPr>
        <xdr:cNvSpPr txBox="1"/>
      </xdr:nvSpPr>
      <xdr:spPr>
        <a:xfrm>
          <a:off x="18421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112895</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E6FC4C8C-43CF-401A-B949-14A7ECF517CE}"/>
            </a:ext>
          </a:extLst>
        </xdr:cNvPr>
        <xdr:cNvSpPr txBox="1"/>
      </xdr:nvSpPr>
      <xdr:spPr>
        <a:xfrm>
          <a:off x="21075727" y="645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120210</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12CA9C5-ABF7-41DA-8EF6-FD436008291A}"/>
            </a:ext>
          </a:extLst>
        </xdr:cNvPr>
        <xdr:cNvSpPr txBox="1"/>
      </xdr:nvSpPr>
      <xdr:spPr>
        <a:xfrm>
          <a:off x="20199427" y="646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127525</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AA39F5C3-3151-487C-AC4B-1C13B8470EE1}"/>
            </a:ext>
          </a:extLst>
        </xdr:cNvPr>
        <xdr:cNvSpPr txBox="1"/>
      </xdr:nvSpPr>
      <xdr:spPr>
        <a:xfrm>
          <a:off x="19310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134840</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5ABF84D4-83B9-4439-8DCA-549E116EF42D}"/>
            </a:ext>
          </a:extLst>
        </xdr:cNvPr>
        <xdr:cNvSpPr txBox="1"/>
      </xdr:nvSpPr>
      <xdr:spPr>
        <a:xfrm>
          <a:off x="18421427" y="647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4D15CA62-F1FC-4DD2-8775-B450151E416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D771463D-CCCA-4BDA-8CA2-D8F2B19E0DF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6797DB9D-FFAF-4B30-903A-CB889D3605E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1442DD01-5C81-47A8-B997-78A629838F5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4F94F582-6266-4BBB-A945-843A411FC3D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1CEFF752-CE79-4EF6-B50C-B12F52E05A1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40F099B0-6FC2-4504-A0A0-7FB0964D042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DB758819-99CC-4D60-B78E-2A035CE1112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756EE9D1-5D31-4EA5-848F-704CAD810E6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2FF80F1A-194D-46C9-AE4F-5AA78B81570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7236BBAC-87BA-4FF6-A63A-9ACF29B6768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EB333F8-EBF0-4706-A3A5-08448619F94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64271ABD-3155-487D-8D25-E2C8A3C94CE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1D78E4FF-C010-450D-B6C7-DEEE06D1275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822961D6-9724-44A4-8D7B-607E9F9B7B4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1F4383E5-0D92-4B48-998E-F55FE5D0DEC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EDE3A4C6-440B-4D28-8F01-C1F92E95883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7323DDAF-B940-4B78-B238-252B72E6640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86B72B09-8CE8-4DEC-BFC6-4FB1DB7D609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1A8E47BC-1762-42BB-8E55-CC20D4A89C4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7C126928-512A-4C6F-A4F2-4D18E7EF66B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8D829C48-AAA3-48EE-88ED-8751CB47849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11C0C943-88E7-46B9-8AEB-72389C05837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20001CD4-0A21-42AD-965C-E958197072B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5" name="直線コネクタ 534">
          <a:extLst>
            <a:ext uri="{FF2B5EF4-FFF2-40B4-BE49-F238E27FC236}">
              <a16:creationId xmlns:a16="http://schemas.microsoft.com/office/drawing/2014/main" id="{6E2C0EC2-F296-47DF-9861-BAC890B10608}"/>
            </a:ext>
          </a:extLst>
        </xdr:cNvPr>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25C8452F-5293-4AC5-8B97-7F304BB3DB06}"/>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a:extLst>
            <a:ext uri="{FF2B5EF4-FFF2-40B4-BE49-F238E27FC236}">
              <a16:creationId xmlns:a16="http://schemas.microsoft.com/office/drawing/2014/main" id="{CF74F92B-682B-4890-87EE-E77C1DDC7A23}"/>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D8C77E3F-B5AA-43DE-962C-A01695C412B5}"/>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a:extLst>
            <a:ext uri="{FF2B5EF4-FFF2-40B4-BE49-F238E27FC236}">
              <a16:creationId xmlns:a16="http://schemas.microsoft.com/office/drawing/2014/main" id="{69E4D316-A2EE-4C4F-88D7-27BEBFC4C5DA}"/>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DC2C38C5-774D-4C5E-92DA-04630B3B9605}"/>
            </a:ext>
          </a:extLst>
        </xdr:cNvPr>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a:extLst>
            <a:ext uri="{FF2B5EF4-FFF2-40B4-BE49-F238E27FC236}">
              <a16:creationId xmlns:a16="http://schemas.microsoft.com/office/drawing/2014/main" id="{97F520D9-4824-43EA-B1EB-CCA513D4A2A9}"/>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a:extLst>
            <a:ext uri="{FF2B5EF4-FFF2-40B4-BE49-F238E27FC236}">
              <a16:creationId xmlns:a16="http://schemas.microsoft.com/office/drawing/2014/main" id="{41CDA004-7110-482C-93A1-EB7820A777D3}"/>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a:extLst>
            <a:ext uri="{FF2B5EF4-FFF2-40B4-BE49-F238E27FC236}">
              <a16:creationId xmlns:a16="http://schemas.microsoft.com/office/drawing/2014/main" id="{7BA143CF-2815-498A-9369-B19ADF9710DF}"/>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44" name="フローチャート: 判断 543">
          <a:extLst>
            <a:ext uri="{FF2B5EF4-FFF2-40B4-BE49-F238E27FC236}">
              <a16:creationId xmlns:a16="http://schemas.microsoft.com/office/drawing/2014/main" id="{81669054-32E1-4984-8B92-1E136C0C09A6}"/>
            </a:ext>
          </a:extLst>
        </xdr:cNvPr>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45" name="フローチャート: 判断 544">
          <a:extLst>
            <a:ext uri="{FF2B5EF4-FFF2-40B4-BE49-F238E27FC236}">
              <a16:creationId xmlns:a16="http://schemas.microsoft.com/office/drawing/2014/main" id="{388D079F-58AF-4C88-A92E-D767839B98E9}"/>
            </a:ext>
          </a:extLst>
        </xdr:cNvPr>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35FFE36-C252-410A-87F0-ED623D93506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52CC483-5ED0-4F0A-9300-89D195A599A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2A9ECD02-2A59-4CCF-9B04-AEF3EBA782D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3E38C44-7771-4D30-AADB-C7E3548AE56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F2D2AF55-3A9C-4156-BF31-48B19C834B1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42545</xdr:rowOff>
    </xdr:from>
    <xdr:to>
      <xdr:col>85</xdr:col>
      <xdr:colOff>177800</xdr:colOff>
      <xdr:row>59</xdr:row>
      <xdr:rowOff>144145</xdr:rowOff>
    </xdr:to>
    <xdr:sp macro="" textlink="">
      <xdr:nvSpPr>
        <xdr:cNvPr id="551" name="楕円 550">
          <a:extLst>
            <a:ext uri="{FF2B5EF4-FFF2-40B4-BE49-F238E27FC236}">
              <a16:creationId xmlns:a16="http://schemas.microsoft.com/office/drawing/2014/main" id="{3216DDBF-F3C4-4F90-A30C-1D3AF3BE1D15}"/>
            </a:ext>
          </a:extLst>
        </xdr:cNvPr>
        <xdr:cNvSpPr/>
      </xdr:nvSpPr>
      <xdr:spPr>
        <a:xfrm>
          <a:off x="162687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65422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C63B1611-0E13-4034-9125-C382633CCBAD}"/>
            </a:ext>
          </a:extLst>
        </xdr:cNvPr>
        <xdr:cNvSpPr txBox="1"/>
      </xdr:nvSpPr>
      <xdr:spPr>
        <a:xfrm>
          <a:off x="16357600"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23495</xdr:rowOff>
    </xdr:from>
    <xdr:to>
      <xdr:col>81</xdr:col>
      <xdr:colOff>101600</xdr:colOff>
      <xdr:row>59</xdr:row>
      <xdr:rowOff>125095</xdr:rowOff>
    </xdr:to>
    <xdr:sp macro="" textlink="">
      <xdr:nvSpPr>
        <xdr:cNvPr id="553" name="楕円 552">
          <a:extLst>
            <a:ext uri="{FF2B5EF4-FFF2-40B4-BE49-F238E27FC236}">
              <a16:creationId xmlns:a16="http://schemas.microsoft.com/office/drawing/2014/main" id="{066003BB-3C0E-46E7-A3BC-B79C3B915B38}"/>
            </a:ext>
          </a:extLst>
        </xdr:cNvPr>
        <xdr:cNvSpPr/>
      </xdr:nvSpPr>
      <xdr:spPr>
        <a:xfrm>
          <a:off x="15430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74295</xdr:rowOff>
    </xdr:from>
    <xdr:to>
      <xdr:col>85</xdr:col>
      <xdr:colOff>127000</xdr:colOff>
      <xdr:row>59</xdr:row>
      <xdr:rowOff>93345</xdr:rowOff>
    </xdr:to>
    <xdr:cxnSp macro="">
      <xdr:nvCxnSpPr>
        <xdr:cNvPr id="554" name="直線コネクタ 553">
          <a:extLst>
            <a:ext uri="{FF2B5EF4-FFF2-40B4-BE49-F238E27FC236}">
              <a16:creationId xmlns:a16="http://schemas.microsoft.com/office/drawing/2014/main" id="{1C780DC7-CE1B-4E77-A106-3093D198EB52}"/>
            </a:ext>
          </a:extLst>
        </xdr:cNvPr>
        <xdr:cNvCxnSpPr/>
      </xdr:nvCxnSpPr>
      <xdr:spPr>
        <a:xfrm>
          <a:off x="15481300" y="1018984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166370</xdr:rowOff>
    </xdr:from>
    <xdr:to>
      <xdr:col>76</xdr:col>
      <xdr:colOff>165100</xdr:colOff>
      <xdr:row>59</xdr:row>
      <xdr:rowOff>96520</xdr:rowOff>
    </xdr:to>
    <xdr:sp macro="" textlink="">
      <xdr:nvSpPr>
        <xdr:cNvPr id="555" name="楕円 554">
          <a:extLst>
            <a:ext uri="{FF2B5EF4-FFF2-40B4-BE49-F238E27FC236}">
              <a16:creationId xmlns:a16="http://schemas.microsoft.com/office/drawing/2014/main" id="{584BEFCB-6B40-43F9-A530-FC59618F28B5}"/>
            </a:ext>
          </a:extLst>
        </xdr:cNvPr>
        <xdr:cNvSpPr/>
      </xdr:nvSpPr>
      <xdr:spPr>
        <a:xfrm>
          <a:off x="14541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45720</xdr:rowOff>
    </xdr:from>
    <xdr:to>
      <xdr:col>81</xdr:col>
      <xdr:colOff>50800</xdr:colOff>
      <xdr:row>59</xdr:row>
      <xdr:rowOff>74295</xdr:rowOff>
    </xdr:to>
    <xdr:cxnSp macro="">
      <xdr:nvCxnSpPr>
        <xdr:cNvPr id="556" name="直線コネクタ 555">
          <a:extLst>
            <a:ext uri="{FF2B5EF4-FFF2-40B4-BE49-F238E27FC236}">
              <a16:creationId xmlns:a16="http://schemas.microsoft.com/office/drawing/2014/main" id="{43C56294-5BF7-4879-B3DF-AFDC3D7A3C76}"/>
            </a:ext>
          </a:extLst>
        </xdr:cNvPr>
        <xdr:cNvCxnSpPr/>
      </xdr:nvCxnSpPr>
      <xdr:spPr>
        <a:xfrm>
          <a:off x="14592300" y="101612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137795</xdr:rowOff>
    </xdr:from>
    <xdr:to>
      <xdr:col>72</xdr:col>
      <xdr:colOff>38100</xdr:colOff>
      <xdr:row>59</xdr:row>
      <xdr:rowOff>67945</xdr:rowOff>
    </xdr:to>
    <xdr:sp macro="" textlink="">
      <xdr:nvSpPr>
        <xdr:cNvPr id="557" name="楕円 556">
          <a:extLst>
            <a:ext uri="{FF2B5EF4-FFF2-40B4-BE49-F238E27FC236}">
              <a16:creationId xmlns:a16="http://schemas.microsoft.com/office/drawing/2014/main" id="{502D078D-245E-41D2-9FBB-4C13EDBA6EB5}"/>
            </a:ext>
          </a:extLst>
        </xdr:cNvPr>
        <xdr:cNvSpPr/>
      </xdr:nvSpPr>
      <xdr:spPr>
        <a:xfrm>
          <a:off x="13652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17145</xdr:rowOff>
    </xdr:from>
    <xdr:to>
      <xdr:col>76</xdr:col>
      <xdr:colOff>114300</xdr:colOff>
      <xdr:row>59</xdr:row>
      <xdr:rowOff>45720</xdr:rowOff>
    </xdr:to>
    <xdr:cxnSp macro="">
      <xdr:nvCxnSpPr>
        <xdr:cNvPr id="558" name="直線コネクタ 557">
          <a:extLst>
            <a:ext uri="{FF2B5EF4-FFF2-40B4-BE49-F238E27FC236}">
              <a16:creationId xmlns:a16="http://schemas.microsoft.com/office/drawing/2014/main" id="{11861E79-2AB8-492B-A20C-4F58BD3FD332}"/>
            </a:ext>
          </a:extLst>
        </xdr:cNvPr>
        <xdr:cNvCxnSpPr/>
      </xdr:nvCxnSpPr>
      <xdr:spPr>
        <a:xfrm>
          <a:off x="13703300" y="101326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109220</xdr:rowOff>
    </xdr:from>
    <xdr:to>
      <xdr:col>67</xdr:col>
      <xdr:colOff>101600</xdr:colOff>
      <xdr:row>59</xdr:row>
      <xdr:rowOff>39370</xdr:rowOff>
    </xdr:to>
    <xdr:sp macro="" textlink="">
      <xdr:nvSpPr>
        <xdr:cNvPr id="559" name="楕円 558">
          <a:extLst>
            <a:ext uri="{FF2B5EF4-FFF2-40B4-BE49-F238E27FC236}">
              <a16:creationId xmlns:a16="http://schemas.microsoft.com/office/drawing/2014/main" id="{1EB0CD2E-52C6-4EE3-BD5D-CA14FF2E9A3F}"/>
            </a:ext>
          </a:extLst>
        </xdr:cNvPr>
        <xdr:cNvSpPr/>
      </xdr:nvSpPr>
      <xdr:spPr>
        <a:xfrm>
          <a:off x="12763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160020</xdr:rowOff>
    </xdr:from>
    <xdr:to>
      <xdr:col>71</xdr:col>
      <xdr:colOff>177800</xdr:colOff>
      <xdr:row>59</xdr:row>
      <xdr:rowOff>17145</xdr:rowOff>
    </xdr:to>
    <xdr:cxnSp macro="">
      <xdr:nvCxnSpPr>
        <xdr:cNvPr id="560" name="直線コネクタ 559">
          <a:extLst>
            <a:ext uri="{FF2B5EF4-FFF2-40B4-BE49-F238E27FC236}">
              <a16:creationId xmlns:a16="http://schemas.microsoft.com/office/drawing/2014/main" id="{C32DD682-06CB-48EB-8F5E-F3BF236EFC25}"/>
            </a:ext>
          </a:extLst>
        </xdr:cNvPr>
        <xdr:cNvCxnSpPr/>
      </xdr:nvCxnSpPr>
      <xdr:spPr>
        <a:xfrm>
          <a:off x="12814300" y="101041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1" name="n_1aveValue【学校施設】&#10;有形固定資産減価償却率">
          <a:extLst>
            <a:ext uri="{FF2B5EF4-FFF2-40B4-BE49-F238E27FC236}">
              <a16:creationId xmlns:a16="http://schemas.microsoft.com/office/drawing/2014/main" id="{138B87D8-481D-4A71-88FA-7FEF63089E2A}"/>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562" name="n_2aveValue【学校施設】&#10;有形固定資産減価償却率">
          <a:extLst>
            <a:ext uri="{FF2B5EF4-FFF2-40B4-BE49-F238E27FC236}">
              <a16:creationId xmlns:a16="http://schemas.microsoft.com/office/drawing/2014/main" id="{428AA12D-DC09-442B-AC7C-5A1813E08C22}"/>
            </a:ext>
          </a:extLst>
        </xdr:cNvPr>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28592</xdr:rowOff>
    </xdr:from>
    <xdr:ext cx="405111" cy="259045"/>
    <xdr:sp macro="" textlink="">
      <xdr:nvSpPr>
        <xdr:cNvPr id="563" name="n_3aveValue【学校施設】&#10;有形固定資産減価償却率">
          <a:extLst>
            <a:ext uri="{FF2B5EF4-FFF2-40B4-BE49-F238E27FC236}">
              <a16:creationId xmlns:a16="http://schemas.microsoft.com/office/drawing/2014/main" id="{A8694685-689E-4CE7-8CA7-329F25973CED}"/>
            </a:ext>
          </a:extLst>
        </xdr:cNvPr>
        <xdr:cNvSpPr txBox="1"/>
      </xdr:nvSpPr>
      <xdr:spPr>
        <a:xfrm>
          <a:off x="13500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17162</xdr:rowOff>
    </xdr:from>
    <xdr:ext cx="405111" cy="259045"/>
    <xdr:sp macro="" textlink="">
      <xdr:nvSpPr>
        <xdr:cNvPr id="564" name="n_4aveValue【学校施設】&#10;有形固定資産減価償却率">
          <a:extLst>
            <a:ext uri="{FF2B5EF4-FFF2-40B4-BE49-F238E27FC236}">
              <a16:creationId xmlns:a16="http://schemas.microsoft.com/office/drawing/2014/main" id="{57FED7ED-D394-4F72-B9B9-2624F720BB92}"/>
            </a:ext>
          </a:extLst>
        </xdr:cNvPr>
        <xdr:cNvSpPr txBox="1"/>
      </xdr:nvSpPr>
      <xdr:spPr>
        <a:xfrm>
          <a:off x="12611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141622</xdr:rowOff>
    </xdr:from>
    <xdr:ext cx="405111" cy="259045"/>
    <xdr:sp macro="" textlink="">
      <xdr:nvSpPr>
        <xdr:cNvPr id="565" name="n_1mainValue【学校施設】&#10;有形固定資産減価償却率">
          <a:extLst>
            <a:ext uri="{FF2B5EF4-FFF2-40B4-BE49-F238E27FC236}">
              <a16:creationId xmlns:a16="http://schemas.microsoft.com/office/drawing/2014/main" id="{2F547237-096F-478C-BE18-140FE884EF5C}"/>
            </a:ext>
          </a:extLst>
        </xdr:cNvPr>
        <xdr:cNvSpPr txBox="1"/>
      </xdr:nvSpPr>
      <xdr:spPr>
        <a:xfrm>
          <a:off x="152660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113047</xdr:rowOff>
    </xdr:from>
    <xdr:ext cx="405111" cy="259045"/>
    <xdr:sp macro="" textlink="">
      <xdr:nvSpPr>
        <xdr:cNvPr id="566" name="n_2mainValue【学校施設】&#10;有形固定資産減価償却率">
          <a:extLst>
            <a:ext uri="{FF2B5EF4-FFF2-40B4-BE49-F238E27FC236}">
              <a16:creationId xmlns:a16="http://schemas.microsoft.com/office/drawing/2014/main" id="{FCF6422F-50C2-4443-BA55-BD11566990D0}"/>
            </a:ext>
          </a:extLst>
        </xdr:cNvPr>
        <xdr:cNvSpPr txBox="1"/>
      </xdr:nvSpPr>
      <xdr:spPr>
        <a:xfrm>
          <a:off x="14389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84472</xdr:rowOff>
    </xdr:from>
    <xdr:ext cx="405111" cy="259045"/>
    <xdr:sp macro="" textlink="">
      <xdr:nvSpPr>
        <xdr:cNvPr id="567" name="n_3mainValue【学校施設】&#10;有形固定資産減価償却率">
          <a:extLst>
            <a:ext uri="{FF2B5EF4-FFF2-40B4-BE49-F238E27FC236}">
              <a16:creationId xmlns:a16="http://schemas.microsoft.com/office/drawing/2014/main" id="{7E461793-4B01-4AA4-A305-A06CB0E1B80D}"/>
            </a:ext>
          </a:extLst>
        </xdr:cNvPr>
        <xdr:cNvSpPr txBox="1"/>
      </xdr:nvSpPr>
      <xdr:spPr>
        <a:xfrm>
          <a:off x="13500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568" name="n_4mainValue【学校施設】&#10;有形固定資産減価償却率">
          <a:extLst>
            <a:ext uri="{FF2B5EF4-FFF2-40B4-BE49-F238E27FC236}">
              <a16:creationId xmlns:a16="http://schemas.microsoft.com/office/drawing/2014/main" id="{96AD4A13-B57E-443F-B01E-26E8D66D73B9}"/>
            </a:ext>
          </a:extLst>
        </xdr:cNvPr>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18CF5538-8D1C-4A3B-AA67-90093CF54A0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28AA50B5-2600-4463-84C1-10AD16A1D53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77556352-1CB9-409A-B100-1BBBE9EF2F7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17F65484-0ED7-4D83-B7FC-40AF6B50EE0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7EABED35-1164-4658-AC54-29078F5F6D7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DEB6CE7A-B771-4DD3-BD26-A438F79AD24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EA7B9E64-41B9-4C9F-B35C-07C7185809F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662A8790-C365-4143-918D-AD193B6D6AF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52D1FBE6-E171-4DE1-8F85-3D3BDFAE443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835513C0-05F1-43DF-8579-8322CACF239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7B5FC0B6-6178-4FAD-9AD1-9EA3CE1A819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1F6790C9-C92E-46E7-9E08-4F251472137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75A63AB3-733F-4530-AF3D-D8A6BF86D1A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01F9A46B-9EE1-47FF-A8FE-B387C8E94948}"/>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956919A6-884A-4B31-A8DD-4CC35B230FD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B039E824-66AC-4580-9234-3D829889DC2A}"/>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F7B12C06-5F7C-47E6-AE43-008705879A7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94B06BB9-6D4D-4B4F-974F-4973FEE0893E}"/>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EAB68E31-0D63-4A34-A079-918DDABCA9A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E54DEA20-EBA2-4CC3-9EB6-DB6F10B8499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CFC05E24-A81C-4F09-9B1E-6A918F74104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0" name="直線コネクタ 589">
          <a:extLst>
            <a:ext uri="{FF2B5EF4-FFF2-40B4-BE49-F238E27FC236}">
              <a16:creationId xmlns:a16="http://schemas.microsoft.com/office/drawing/2014/main" id="{3DFCAED1-F088-44C3-BAB2-2F1B26FF6891}"/>
            </a:ext>
          </a:extLst>
        </xdr:cNvPr>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1" name="【学校施設】&#10;一人当たり面積最小値テキスト">
          <a:extLst>
            <a:ext uri="{FF2B5EF4-FFF2-40B4-BE49-F238E27FC236}">
              <a16:creationId xmlns:a16="http://schemas.microsoft.com/office/drawing/2014/main" id="{029229F9-DF48-4BA5-801D-C28708C752E0}"/>
            </a:ext>
          </a:extLst>
        </xdr:cNvPr>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2" name="直線コネクタ 591">
          <a:extLst>
            <a:ext uri="{FF2B5EF4-FFF2-40B4-BE49-F238E27FC236}">
              <a16:creationId xmlns:a16="http://schemas.microsoft.com/office/drawing/2014/main" id="{587243FF-1980-42CD-94FB-A822C305C045}"/>
            </a:ext>
          </a:extLst>
        </xdr:cNvPr>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3" name="【学校施設】&#10;一人当たり面積最大値テキスト">
          <a:extLst>
            <a:ext uri="{FF2B5EF4-FFF2-40B4-BE49-F238E27FC236}">
              <a16:creationId xmlns:a16="http://schemas.microsoft.com/office/drawing/2014/main" id="{3C7DDFC4-BD39-4E07-A894-56093CEC7FEF}"/>
            </a:ext>
          </a:extLst>
        </xdr:cNvPr>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4" name="直線コネクタ 593">
          <a:extLst>
            <a:ext uri="{FF2B5EF4-FFF2-40B4-BE49-F238E27FC236}">
              <a16:creationId xmlns:a16="http://schemas.microsoft.com/office/drawing/2014/main" id="{F36B797E-00CC-4CF0-AC76-A45DCB94F2A0}"/>
            </a:ext>
          </a:extLst>
        </xdr:cNvPr>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67622</xdr:rowOff>
    </xdr:from>
    <xdr:ext cx="469744" cy="259045"/>
    <xdr:sp macro="" textlink="">
      <xdr:nvSpPr>
        <xdr:cNvPr id="595" name="【学校施設】&#10;一人当たり面積平均値テキスト">
          <a:extLst>
            <a:ext uri="{FF2B5EF4-FFF2-40B4-BE49-F238E27FC236}">
              <a16:creationId xmlns:a16="http://schemas.microsoft.com/office/drawing/2014/main" id="{0CD7515B-E8EC-49E2-9393-CEB35E314AA1}"/>
            </a:ext>
          </a:extLst>
        </xdr:cNvPr>
        <xdr:cNvSpPr txBox="1"/>
      </xdr:nvSpPr>
      <xdr:spPr>
        <a:xfrm>
          <a:off x="22199600" y="1069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6" name="フローチャート: 判断 595">
          <a:extLst>
            <a:ext uri="{FF2B5EF4-FFF2-40B4-BE49-F238E27FC236}">
              <a16:creationId xmlns:a16="http://schemas.microsoft.com/office/drawing/2014/main" id="{17219C7E-C465-4C2D-9DD4-9258028C7959}"/>
            </a:ext>
          </a:extLst>
        </xdr:cNvPr>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7" name="フローチャート: 判断 596">
          <a:extLst>
            <a:ext uri="{FF2B5EF4-FFF2-40B4-BE49-F238E27FC236}">
              <a16:creationId xmlns:a16="http://schemas.microsoft.com/office/drawing/2014/main" id="{0BCB77BC-EFDD-4858-A49D-C11E3702987B}"/>
            </a:ext>
          </a:extLst>
        </xdr:cNvPr>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8" name="フローチャート: 判断 597">
          <a:extLst>
            <a:ext uri="{FF2B5EF4-FFF2-40B4-BE49-F238E27FC236}">
              <a16:creationId xmlns:a16="http://schemas.microsoft.com/office/drawing/2014/main" id="{2E923A32-588E-4113-8A08-BF9B41444819}"/>
            </a:ext>
          </a:extLst>
        </xdr:cNvPr>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99" name="フローチャート: 判断 598">
          <a:extLst>
            <a:ext uri="{FF2B5EF4-FFF2-40B4-BE49-F238E27FC236}">
              <a16:creationId xmlns:a16="http://schemas.microsoft.com/office/drawing/2014/main" id="{A41A8507-C9AB-4913-B479-AFDB28B603BF}"/>
            </a:ext>
          </a:extLst>
        </xdr:cNvPr>
        <xdr:cNvSpPr/>
      </xdr:nvSpPr>
      <xdr:spPr>
        <a:xfrm>
          <a:off x="19494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600" name="フローチャート: 判断 599">
          <a:extLst>
            <a:ext uri="{FF2B5EF4-FFF2-40B4-BE49-F238E27FC236}">
              <a16:creationId xmlns:a16="http://schemas.microsoft.com/office/drawing/2014/main" id="{3E02B48A-CF6A-4E84-8D47-BC63A255B4E0}"/>
            </a:ext>
          </a:extLst>
        </xdr:cNvPr>
        <xdr:cNvSpPr/>
      </xdr:nvSpPr>
      <xdr:spPr>
        <a:xfrm>
          <a:off x="18605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92F3BD9B-44C1-4F27-A111-1FD1E0F2C56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54239216-7D80-4999-ABF9-063AC25D5F7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1D45F500-3E75-4A5E-A94B-1FBFAA351A2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ED2BF6D-3F27-43A0-8A72-5157B6F6C5E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8AAD3922-1A13-4A59-B03A-D6E84E3967D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107345</xdr:rowOff>
    </xdr:from>
    <xdr:to>
      <xdr:col>116</xdr:col>
      <xdr:colOff>114300</xdr:colOff>
      <xdr:row>62</xdr:row>
      <xdr:rowOff>37495</xdr:rowOff>
    </xdr:to>
    <xdr:sp macro="" textlink="">
      <xdr:nvSpPr>
        <xdr:cNvPr id="606" name="楕円 605">
          <a:extLst>
            <a:ext uri="{FF2B5EF4-FFF2-40B4-BE49-F238E27FC236}">
              <a16:creationId xmlns:a16="http://schemas.microsoft.com/office/drawing/2014/main" id="{65C2335B-EEAF-4C26-852F-2A54E3A7BE36}"/>
            </a:ext>
          </a:extLst>
        </xdr:cNvPr>
        <xdr:cNvSpPr/>
      </xdr:nvSpPr>
      <xdr:spPr>
        <a:xfrm>
          <a:off x="22110700" y="1056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130222</xdr:rowOff>
    </xdr:from>
    <xdr:ext cx="469744" cy="259045"/>
    <xdr:sp macro="" textlink="">
      <xdr:nvSpPr>
        <xdr:cNvPr id="607" name="【学校施設】&#10;一人当たり面積該当値テキスト">
          <a:extLst>
            <a:ext uri="{FF2B5EF4-FFF2-40B4-BE49-F238E27FC236}">
              <a16:creationId xmlns:a16="http://schemas.microsoft.com/office/drawing/2014/main" id="{9C4BDB88-A8BB-4C79-95E1-10AC4C003350}"/>
            </a:ext>
          </a:extLst>
        </xdr:cNvPr>
        <xdr:cNvSpPr txBox="1"/>
      </xdr:nvSpPr>
      <xdr:spPr>
        <a:xfrm>
          <a:off x="22199600" y="1041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114157</xdr:rowOff>
    </xdr:from>
    <xdr:to>
      <xdr:col>112</xdr:col>
      <xdr:colOff>38100</xdr:colOff>
      <xdr:row>62</xdr:row>
      <xdr:rowOff>44307</xdr:rowOff>
    </xdr:to>
    <xdr:sp macro="" textlink="">
      <xdr:nvSpPr>
        <xdr:cNvPr id="608" name="楕円 607">
          <a:extLst>
            <a:ext uri="{FF2B5EF4-FFF2-40B4-BE49-F238E27FC236}">
              <a16:creationId xmlns:a16="http://schemas.microsoft.com/office/drawing/2014/main" id="{2050CDFE-8ECC-45E0-96D6-0A2BF423D32D}"/>
            </a:ext>
          </a:extLst>
        </xdr:cNvPr>
        <xdr:cNvSpPr/>
      </xdr:nvSpPr>
      <xdr:spPr>
        <a:xfrm>
          <a:off x="21272500" y="1057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158145</xdr:rowOff>
    </xdr:from>
    <xdr:to>
      <xdr:col>116</xdr:col>
      <xdr:colOff>63500</xdr:colOff>
      <xdr:row>61</xdr:row>
      <xdr:rowOff>164957</xdr:rowOff>
    </xdr:to>
    <xdr:cxnSp macro="">
      <xdr:nvCxnSpPr>
        <xdr:cNvPr id="609" name="直線コネクタ 608">
          <a:extLst>
            <a:ext uri="{FF2B5EF4-FFF2-40B4-BE49-F238E27FC236}">
              <a16:creationId xmlns:a16="http://schemas.microsoft.com/office/drawing/2014/main" id="{C092A11D-6B05-43A8-9C77-4E3BC9B9F059}"/>
            </a:ext>
          </a:extLst>
        </xdr:cNvPr>
        <xdr:cNvCxnSpPr/>
      </xdr:nvCxnSpPr>
      <xdr:spPr>
        <a:xfrm flipV="1">
          <a:off x="21323300" y="10616595"/>
          <a:ext cx="8382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120055</xdr:rowOff>
    </xdr:from>
    <xdr:to>
      <xdr:col>107</xdr:col>
      <xdr:colOff>101600</xdr:colOff>
      <xdr:row>62</xdr:row>
      <xdr:rowOff>50205</xdr:rowOff>
    </xdr:to>
    <xdr:sp macro="" textlink="">
      <xdr:nvSpPr>
        <xdr:cNvPr id="610" name="楕円 609">
          <a:extLst>
            <a:ext uri="{FF2B5EF4-FFF2-40B4-BE49-F238E27FC236}">
              <a16:creationId xmlns:a16="http://schemas.microsoft.com/office/drawing/2014/main" id="{CDABCEA1-FFEF-479C-A5E2-9FA180A302A3}"/>
            </a:ext>
          </a:extLst>
        </xdr:cNvPr>
        <xdr:cNvSpPr/>
      </xdr:nvSpPr>
      <xdr:spPr>
        <a:xfrm>
          <a:off x="20383500" y="1057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164957</xdr:rowOff>
    </xdr:from>
    <xdr:to>
      <xdr:col>111</xdr:col>
      <xdr:colOff>177800</xdr:colOff>
      <xdr:row>61</xdr:row>
      <xdr:rowOff>170855</xdr:rowOff>
    </xdr:to>
    <xdr:cxnSp macro="">
      <xdr:nvCxnSpPr>
        <xdr:cNvPr id="611" name="直線コネクタ 610">
          <a:extLst>
            <a:ext uri="{FF2B5EF4-FFF2-40B4-BE49-F238E27FC236}">
              <a16:creationId xmlns:a16="http://schemas.microsoft.com/office/drawing/2014/main" id="{C392D7FE-5384-4EC8-BFBF-14961E02B821}"/>
            </a:ext>
          </a:extLst>
        </xdr:cNvPr>
        <xdr:cNvCxnSpPr/>
      </xdr:nvCxnSpPr>
      <xdr:spPr>
        <a:xfrm flipV="1">
          <a:off x="20434300" y="10623407"/>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126411</xdr:rowOff>
    </xdr:from>
    <xdr:to>
      <xdr:col>102</xdr:col>
      <xdr:colOff>165100</xdr:colOff>
      <xdr:row>62</xdr:row>
      <xdr:rowOff>56561</xdr:rowOff>
    </xdr:to>
    <xdr:sp macro="" textlink="">
      <xdr:nvSpPr>
        <xdr:cNvPr id="612" name="楕円 611">
          <a:extLst>
            <a:ext uri="{FF2B5EF4-FFF2-40B4-BE49-F238E27FC236}">
              <a16:creationId xmlns:a16="http://schemas.microsoft.com/office/drawing/2014/main" id="{28701CDC-9F22-4F9E-ACB6-D81ED4579CEB}"/>
            </a:ext>
          </a:extLst>
        </xdr:cNvPr>
        <xdr:cNvSpPr/>
      </xdr:nvSpPr>
      <xdr:spPr>
        <a:xfrm>
          <a:off x="19494500" y="1058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170855</xdr:rowOff>
    </xdr:from>
    <xdr:to>
      <xdr:col>107</xdr:col>
      <xdr:colOff>50800</xdr:colOff>
      <xdr:row>62</xdr:row>
      <xdr:rowOff>5761</xdr:rowOff>
    </xdr:to>
    <xdr:cxnSp macro="">
      <xdr:nvCxnSpPr>
        <xdr:cNvPr id="613" name="直線コネクタ 612">
          <a:extLst>
            <a:ext uri="{FF2B5EF4-FFF2-40B4-BE49-F238E27FC236}">
              <a16:creationId xmlns:a16="http://schemas.microsoft.com/office/drawing/2014/main" id="{8990DF11-FEF1-4C9A-9515-537E7D21973B}"/>
            </a:ext>
          </a:extLst>
        </xdr:cNvPr>
        <xdr:cNvCxnSpPr/>
      </xdr:nvCxnSpPr>
      <xdr:spPr>
        <a:xfrm flipV="1">
          <a:off x="19545300" y="10629305"/>
          <a:ext cx="889000" cy="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132354</xdr:rowOff>
    </xdr:from>
    <xdr:to>
      <xdr:col>98</xdr:col>
      <xdr:colOff>38100</xdr:colOff>
      <xdr:row>62</xdr:row>
      <xdr:rowOff>62504</xdr:rowOff>
    </xdr:to>
    <xdr:sp macro="" textlink="">
      <xdr:nvSpPr>
        <xdr:cNvPr id="614" name="楕円 613">
          <a:extLst>
            <a:ext uri="{FF2B5EF4-FFF2-40B4-BE49-F238E27FC236}">
              <a16:creationId xmlns:a16="http://schemas.microsoft.com/office/drawing/2014/main" id="{DDA97F3D-9923-4435-B950-67F9DA9C61DE}"/>
            </a:ext>
          </a:extLst>
        </xdr:cNvPr>
        <xdr:cNvSpPr/>
      </xdr:nvSpPr>
      <xdr:spPr>
        <a:xfrm>
          <a:off x="18605500" y="1059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5761</xdr:rowOff>
    </xdr:from>
    <xdr:to>
      <xdr:col>102</xdr:col>
      <xdr:colOff>114300</xdr:colOff>
      <xdr:row>62</xdr:row>
      <xdr:rowOff>11704</xdr:rowOff>
    </xdr:to>
    <xdr:cxnSp macro="">
      <xdr:nvCxnSpPr>
        <xdr:cNvPr id="615" name="直線コネクタ 614">
          <a:extLst>
            <a:ext uri="{FF2B5EF4-FFF2-40B4-BE49-F238E27FC236}">
              <a16:creationId xmlns:a16="http://schemas.microsoft.com/office/drawing/2014/main" id="{31F37778-39D9-4B37-BD9D-6DCAC613DF34}"/>
            </a:ext>
          </a:extLst>
        </xdr:cNvPr>
        <xdr:cNvCxnSpPr/>
      </xdr:nvCxnSpPr>
      <xdr:spPr>
        <a:xfrm flipV="1">
          <a:off x="18656300" y="10635661"/>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18198</xdr:rowOff>
    </xdr:from>
    <xdr:ext cx="469744" cy="259045"/>
    <xdr:sp macro="" textlink="">
      <xdr:nvSpPr>
        <xdr:cNvPr id="616" name="n_1aveValue【学校施設】&#10;一人当たり面積">
          <a:extLst>
            <a:ext uri="{FF2B5EF4-FFF2-40B4-BE49-F238E27FC236}">
              <a16:creationId xmlns:a16="http://schemas.microsoft.com/office/drawing/2014/main" id="{FDAF910E-CDF4-40C3-BFD3-2A786110D0A2}"/>
            </a:ext>
          </a:extLst>
        </xdr:cNvPr>
        <xdr:cNvSpPr txBox="1"/>
      </xdr:nvSpPr>
      <xdr:spPr>
        <a:xfrm>
          <a:off x="21075727" y="108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25330</xdr:rowOff>
    </xdr:from>
    <xdr:ext cx="469744" cy="259045"/>
    <xdr:sp macro="" textlink="">
      <xdr:nvSpPr>
        <xdr:cNvPr id="617" name="n_2aveValue【学校施設】&#10;一人当たり面積">
          <a:extLst>
            <a:ext uri="{FF2B5EF4-FFF2-40B4-BE49-F238E27FC236}">
              <a16:creationId xmlns:a16="http://schemas.microsoft.com/office/drawing/2014/main" id="{DD384BBE-CDFA-48FB-A091-857A17C4D6A2}"/>
            </a:ext>
          </a:extLst>
        </xdr:cNvPr>
        <xdr:cNvSpPr txBox="1"/>
      </xdr:nvSpPr>
      <xdr:spPr>
        <a:xfrm>
          <a:off x="20199427" y="1082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27753</xdr:rowOff>
    </xdr:from>
    <xdr:ext cx="469744" cy="259045"/>
    <xdr:sp macro="" textlink="">
      <xdr:nvSpPr>
        <xdr:cNvPr id="618" name="n_3aveValue【学校施設】&#10;一人当たり面積">
          <a:extLst>
            <a:ext uri="{FF2B5EF4-FFF2-40B4-BE49-F238E27FC236}">
              <a16:creationId xmlns:a16="http://schemas.microsoft.com/office/drawing/2014/main" id="{D4216655-E165-41CD-A0E3-4491F36E3ACC}"/>
            </a:ext>
          </a:extLst>
        </xdr:cNvPr>
        <xdr:cNvSpPr txBox="1"/>
      </xdr:nvSpPr>
      <xdr:spPr>
        <a:xfrm>
          <a:off x="19310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17512</xdr:rowOff>
    </xdr:from>
    <xdr:ext cx="469744" cy="259045"/>
    <xdr:sp macro="" textlink="">
      <xdr:nvSpPr>
        <xdr:cNvPr id="619" name="n_4aveValue【学校施設】&#10;一人当たり面積">
          <a:extLst>
            <a:ext uri="{FF2B5EF4-FFF2-40B4-BE49-F238E27FC236}">
              <a16:creationId xmlns:a16="http://schemas.microsoft.com/office/drawing/2014/main" id="{2EB25180-222F-4E5A-B95D-FC7B4B4A7FD1}"/>
            </a:ext>
          </a:extLst>
        </xdr:cNvPr>
        <xdr:cNvSpPr txBox="1"/>
      </xdr:nvSpPr>
      <xdr:spPr>
        <a:xfrm>
          <a:off x="18421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60834</xdr:rowOff>
    </xdr:from>
    <xdr:ext cx="469744" cy="259045"/>
    <xdr:sp macro="" textlink="">
      <xdr:nvSpPr>
        <xdr:cNvPr id="620" name="n_1mainValue【学校施設】&#10;一人当たり面積">
          <a:extLst>
            <a:ext uri="{FF2B5EF4-FFF2-40B4-BE49-F238E27FC236}">
              <a16:creationId xmlns:a16="http://schemas.microsoft.com/office/drawing/2014/main" id="{6060F7B6-600D-4C66-AB97-7E9E38A78069}"/>
            </a:ext>
          </a:extLst>
        </xdr:cNvPr>
        <xdr:cNvSpPr txBox="1"/>
      </xdr:nvSpPr>
      <xdr:spPr>
        <a:xfrm>
          <a:off x="21075727" y="103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66732</xdr:rowOff>
    </xdr:from>
    <xdr:ext cx="469744" cy="259045"/>
    <xdr:sp macro="" textlink="">
      <xdr:nvSpPr>
        <xdr:cNvPr id="621" name="n_2mainValue【学校施設】&#10;一人当たり面積">
          <a:extLst>
            <a:ext uri="{FF2B5EF4-FFF2-40B4-BE49-F238E27FC236}">
              <a16:creationId xmlns:a16="http://schemas.microsoft.com/office/drawing/2014/main" id="{B16740E5-DAB9-49EA-8B66-31C6A42556A9}"/>
            </a:ext>
          </a:extLst>
        </xdr:cNvPr>
        <xdr:cNvSpPr txBox="1"/>
      </xdr:nvSpPr>
      <xdr:spPr>
        <a:xfrm>
          <a:off x="20199427" y="1035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73088</xdr:rowOff>
    </xdr:from>
    <xdr:ext cx="469744" cy="259045"/>
    <xdr:sp macro="" textlink="">
      <xdr:nvSpPr>
        <xdr:cNvPr id="622" name="n_3mainValue【学校施設】&#10;一人当たり面積">
          <a:extLst>
            <a:ext uri="{FF2B5EF4-FFF2-40B4-BE49-F238E27FC236}">
              <a16:creationId xmlns:a16="http://schemas.microsoft.com/office/drawing/2014/main" id="{5D0B9BA8-E910-4408-B7E9-E3893171C1DA}"/>
            </a:ext>
          </a:extLst>
        </xdr:cNvPr>
        <xdr:cNvSpPr txBox="1"/>
      </xdr:nvSpPr>
      <xdr:spPr>
        <a:xfrm>
          <a:off x="19310427" y="1036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79031</xdr:rowOff>
    </xdr:from>
    <xdr:ext cx="469744" cy="259045"/>
    <xdr:sp macro="" textlink="">
      <xdr:nvSpPr>
        <xdr:cNvPr id="623" name="n_4mainValue【学校施設】&#10;一人当たり面積">
          <a:extLst>
            <a:ext uri="{FF2B5EF4-FFF2-40B4-BE49-F238E27FC236}">
              <a16:creationId xmlns:a16="http://schemas.microsoft.com/office/drawing/2014/main" id="{AF672984-8D33-4B14-9253-FC4E6029FF65}"/>
            </a:ext>
          </a:extLst>
        </xdr:cNvPr>
        <xdr:cNvSpPr txBox="1"/>
      </xdr:nvSpPr>
      <xdr:spPr>
        <a:xfrm>
          <a:off x="18421427" y="1036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453D22B-58EB-4D26-895A-D1A18C26A3C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816B1CB4-45D0-491B-BA8C-E8F5D21CA40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80D17E91-5832-43ED-9FFB-572F1016557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B17932AF-76B5-45B6-9A60-16DACB35A59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5C4B0B9A-A1D2-4A1B-9844-96A895AC0E5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F23437CD-9919-4900-8892-BBF9347435D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E520EBE-D80F-4C0A-8A30-DB4811FEE01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2443B98D-6911-41CD-8455-909DE6DEF3D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4A8853C9-82B9-4EAA-8E81-243BFFFE986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15FA8131-11CB-40B2-9E17-6AFB6D89E27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28FC68AB-431C-437A-9743-D8C39B4CC77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C18E4AB1-5E90-45F3-9B33-9C1083DFE85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C6494DEE-0041-49A6-966C-005F3511167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58C33FB3-EC1A-45B0-9186-E4493A2DE83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A4EFA814-1B90-4D9D-9AEE-7532E9765AF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C051170F-1D5E-4E49-A343-A42A7F825D5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F1E1BCF2-4142-4FE9-8D20-928CC0CAB24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629EAB21-8F5B-408B-BE57-7BC70F290B7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CA627BBB-4FE4-4F48-8A66-6F52AE3BD7A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4D91E2ED-5C74-4A15-A6D1-0EC74B85A3A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4BFDBDF4-2ECE-4434-A96E-C9935A1905F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1F086BA-AEB7-4543-A772-0908E93237E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FA0A6489-FB85-40BF-8527-B7020B7D625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67EBC99B-53B0-45DB-8676-3105B1DCF0B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F13F6E51-F7FF-493B-B505-8452EA9B6AE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F90A8EF3-1FB2-4AF6-A950-837350E9A4C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175B6FD-BAD4-465A-B49A-0BE5156A70B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C35655B8-78A4-4552-A3E5-344BAC5E00A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979962AA-88A5-478E-96EF-2ABC92B0308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4ABA1E3E-9196-4386-8734-4E6C5A56BE4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7707735E-A84F-45BC-A8BB-6FD4EAEF792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5347189A-CB04-40B8-9A09-FB395DDC2C4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C6013452-8440-436B-BFD2-3107257C6DE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7E2EC91F-5A21-40F1-BC41-4C53A3FC7CA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EF4D0862-6F29-4AE5-8E1C-0495B359C08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6E2609A0-787B-4801-BE43-0E995FFB087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3A873914-019C-4D99-9365-12F9CF86590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0CAA412F-B26F-4C6E-8A65-5EDB86DCEB1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2099CF8E-D65B-4C80-91AD-827CF43C187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2DF1271E-8D3F-4438-A6E7-663FECA2E9A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E76D3AF-ED7A-4E9C-BBF0-49587C4C301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B9B38E0D-9926-4A35-A897-8B0F172D5C44}"/>
            </a:ext>
          </a:extLst>
        </xdr:cNvPr>
        <xdr:cNvCxnSpPr/>
      </xdr:nvCxnSpPr>
      <xdr:spPr>
        <a:xfrm flipV="1">
          <a:off x="16318864"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0BF16403-C073-4256-8594-A683C36243B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3F05D9FE-B7ED-43BB-A21E-B70DEF4B077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668" name="【公民館】&#10;有形固定資産減価償却率最大値テキスト">
          <a:extLst>
            <a:ext uri="{FF2B5EF4-FFF2-40B4-BE49-F238E27FC236}">
              <a16:creationId xmlns:a16="http://schemas.microsoft.com/office/drawing/2014/main" id="{30365456-0BEF-4F70-9751-469BF935F303}"/>
            </a:ext>
          </a:extLst>
        </xdr:cNvPr>
        <xdr:cNvSpPr txBox="1"/>
      </xdr:nvSpPr>
      <xdr:spPr>
        <a:xfrm>
          <a:off x="16357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669" name="直線コネクタ 668">
          <a:extLst>
            <a:ext uri="{FF2B5EF4-FFF2-40B4-BE49-F238E27FC236}">
              <a16:creationId xmlns:a16="http://schemas.microsoft.com/office/drawing/2014/main" id="{06BB5B7C-57FE-408B-A8E8-9E2BD41AF566}"/>
            </a:ext>
          </a:extLst>
        </xdr:cNvPr>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108693</xdr:rowOff>
    </xdr:from>
    <xdr:ext cx="405111" cy="259045"/>
    <xdr:sp macro="" textlink="">
      <xdr:nvSpPr>
        <xdr:cNvPr id="670" name="【公民館】&#10;有形固定資産減価償却率平均値テキスト">
          <a:extLst>
            <a:ext uri="{FF2B5EF4-FFF2-40B4-BE49-F238E27FC236}">
              <a16:creationId xmlns:a16="http://schemas.microsoft.com/office/drawing/2014/main" id="{A5315A2F-2154-49D7-90F7-AC91446A2533}"/>
            </a:ext>
          </a:extLst>
        </xdr:cNvPr>
        <xdr:cNvSpPr txBox="1"/>
      </xdr:nvSpPr>
      <xdr:spPr>
        <a:xfrm>
          <a:off x="16357600" y="1793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671" name="フローチャート: 判断 670">
          <a:extLst>
            <a:ext uri="{FF2B5EF4-FFF2-40B4-BE49-F238E27FC236}">
              <a16:creationId xmlns:a16="http://schemas.microsoft.com/office/drawing/2014/main" id="{A0148D6E-A93A-4308-8339-FE575EDF968D}"/>
            </a:ext>
          </a:extLst>
        </xdr:cNvPr>
        <xdr:cNvSpPr/>
      </xdr:nvSpPr>
      <xdr:spPr>
        <a:xfrm>
          <a:off x="16268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672" name="フローチャート: 判断 671">
          <a:extLst>
            <a:ext uri="{FF2B5EF4-FFF2-40B4-BE49-F238E27FC236}">
              <a16:creationId xmlns:a16="http://schemas.microsoft.com/office/drawing/2014/main" id="{D229A4C2-1823-4FA9-972C-222EE47CA535}"/>
            </a:ext>
          </a:extLst>
        </xdr:cNvPr>
        <xdr:cNvSpPr/>
      </xdr:nvSpPr>
      <xdr:spPr>
        <a:xfrm>
          <a:off x="15430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73" name="フローチャート: 判断 672">
          <a:extLst>
            <a:ext uri="{FF2B5EF4-FFF2-40B4-BE49-F238E27FC236}">
              <a16:creationId xmlns:a16="http://schemas.microsoft.com/office/drawing/2014/main" id="{6A27B056-6522-4D9A-9253-2D727F7361F9}"/>
            </a:ext>
          </a:extLst>
        </xdr:cNvPr>
        <xdr:cNvSpPr/>
      </xdr:nvSpPr>
      <xdr:spPr>
        <a:xfrm>
          <a:off x="14541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74" name="フローチャート: 判断 673">
          <a:extLst>
            <a:ext uri="{FF2B5EF4-FFF2-40B4-BE49-F238E27FC236}">
              <a16:creationId xmlns:a16="http://schemas.microsoft.com/office/drawing/2014/main" id="{47260143-D333-49C0-BD4D-FDCB85B98D4F}"/>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675" name="フローチャート: 判断 674">
          <a:extLst>
            <a:ext uri="{FF2B5EF4-FFF2-40B4-BE49-F238E27FC236}">
              <a16:creationId xmlns:a16="http://schemas.microsoft.com/office/drawing/2014/main" id="{42F2FAE7-9A61-4411-8589-86A75AF9CE59}"/>
            </a:ext>
          </a:extLst>
        </xdr:cNvPr>
        <xdr:cNvSpPr/>
      </xdr:nvSpPr>
      <xdr:spPr>
        <a:xfrm>
          <a:off x="12763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A01D0E72-6F1A-4C24-85AA-AD11B0099C8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BDB3B75C-B2B7-43D0-9C96-5616302E0C0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1B30C8AD-0DC1-44AA-9515-A8CF257621A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98DF4E2B-B6A6-4CDB-8D90-C2CC70951F7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987A4F6D-7C20-4A81-AFFA-E5F083A1C5B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131536</xdr:rowOff>
    </xdr:from>
    <xdr:to>
      <xdr:col>85</xdr:col>
      <xdr:colOff>177800</xdr:colOff>
      <xdr:row>106</xdr:row>
      <xdr:rowOff>61686</xdr:rowOff>
    </xdr:to>
    <xdr:sp macro="" textlink="">
      <xdr:nvSpPr>
        <xdr:cNvPr id="681" name="楕円 680">
          <a:extLst>
            <a:ext uri="{FF2B5EF4-FFF2-40B4-BE49-F238E27FC236}">
              <a16:creationId xmlns:a16="http://schemas.microsoft.com/office/drawing/2014/main" id="{17462A51-B076-45F8-BEF9-FDD129B61FC8}"/>
            </a:ext>
          </a:extLst>
        </xdr:cNvPr>
        <xdr:cNvSpPr/>
      </xdr:nvSpPr>
      <xdr:spPr>
        <a:xfrm>
          <a:off x="162687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109963</xdr:rowOff>
    </xdr:from>
    <xdr:ext cx="405111" cy="259045"/>
    <xdr:sp macro="" textlink="">
      <xdr:nvSpPr>
        <xdr:cNvPr id="682" name="【公民館】&#10;有形固定資産減価償却率該当値テキスト">
          <a:extLst>
            <a:ext uri="{FF2B5EF4-FFF2-40B4-BE49-F238E27FC236}">
              <a16:creationId xmlns:a16="http://schemas.microsoft.com/office/drawing/2014/main" id="{19A536C4-4CDA-42BB-9DC1-368D249BAEFF}"/>
            </a:ext>
          </a:extLst>
        </xdr:cNvPr>
        <xdr:cNvSpPr txBox="1"/>
      </xdr:nvSpPr>
      <xdr:spPr>
        <a:xfrm>
          <a:off x="16357600"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115207</xdr:rowOff>
    </xdr:from>
    <xdr:to>
      <xdr:col>81</xdr:col>
      <xdr:colOff>101600</xdr:colOff>
      <xdr:row>106</xdr:row>
      <xdr:rowOff>45357</xdr:rowOff>
    </xdr:to>
    <xdr:sp macro="" textlink="">
      <xdr:nvSpPr>
        <xdr:cNvPr id="683" name="楕円 682">
          <a:extLst>
            <a:ext uri="{FF2B5EF4-FFF2-40B4-BE49-F238E27FC236}">
              <a16:creationId xmlns:a16="http://schemas.microsoft.com/office/drawing/2014/main" id="{A74FDC46-1164-4CCD-A551-27BEC855AFC7}"/>
            </a:ext>
          </a:extLst>
        </xdr:cNvPr>
        <xdr:cNvSpPr/>
      </xdr:nvSpPr>
      <xdr:spPr>
        <a:xfrm>
          <a:off x="15430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166007</xdr:rowOff>
    </xdr:from>
    <xdr:to>
      <xdr:col>85</xdr:col>
      <xdr:colOff>127000</xdr:colOff>
      <xdr:row>106</xdr:row>
      <xdr:rowOff>10886</xdr:rowOff>
    </xdr:to>
    <xdr:cxnSp macro="">
      <xdr:nvCxnSpPr>
        <xdr:cNvPr id="684" name="直線コネクタ 683">
          <a:extLst>
            <a:ext uri="{FF2B5EF4-FFF2-40B4-BE49-F238E27FC236}">
              <a16:creationId xmlns:a16="http://schemas.microsoft.com/office/drawing/2014/main" id="{A33EF5FF-7297-4D33-BACE-EB7D454231A1}"/>
            </a:ext>
          </a:extLst>
        </xdr:cNvPr>
        <xdr:cNvCxnSpPr/>
      </xdr:nvCxnSpPr>
      <xdr:spPr>
        <a:xfrm>
          <a:off x="15481300" y="181682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685" name="楕円 684">
          <a:extLst>
            <a:ext uri="{FF2B5EF4-FFF2-40B4-BE49-F238E27FC236}">
              <a16:creationId xmlns:a16="http://schemas.microsoft.com/office/drawing/2014/main" id="{FE52E939-8695-4A95-9A76-C5C805AE92CD}"/>
            </a:ext>
          </a:extLst>
        </xdr:cNvPr>
        <xdr:cNvSpPr/>
      </xdr:nvSpPr>
      <xdr:spPr>
        <a:xfrm>
          <a:off x="1454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133350</xdr:rowOff>
    </xdr:from>
    <xdr:to>
      <xdr:col>81</xdr:col>
      <xdr:colOff>50800</xdr:colOff>
      <xdr:row>105</xdr:row>
      <xdr:rowOff>166007</xdr:rowOff>
    </xdr:to>
    <xdr:cxnSp macro="">
      <xdr:nvCxnSpPr>
        <xdr:cNvPr id="686" name="直線コネクタ 685">
          <a:extLst>
            <a:ext uri="{FF2B5EF4-FFF2-40B4-BE49-F238E27FC236}">
              <a16:creationId xmlns:a16="http://schemas.microsoft.com/office/drawing/2014/main" id="{A2A401BB-C45A-4D58-A49B-17F7A9DD98E5}"/>
            </a:ext>
          </a:extLst>
        </xdr:cNvPr>
        <xdr:cNvCxnSpPr/>
      </xdr:nvCxnSpPr>
      <xdr:spPr>
        <a:xfrm>
          <a:off x="14592300" y="1813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49893</xdr:rowOff>
    </xdr:from>
    <xdr:to>
      <xdr:col>72</xdr:col>
      <xdr:colOff>38100</xdr:colOff>
      <xdr:row>105</xdr:row>
      <xdr:rowOff>151493</xdr:rowOff>
    </xdr:to>
    <xdr:sp macro="" textlink="">
      <xdr:nvSpPr>
        <xdr:cNvPr id="687" name="楕円 686">
          <a:extLst>
            <a:ext uri="{FF2B5EF4-FFF2-40B4-BE49-F238E27FC236}">
              <a16:creationId xmlns:a16="http://schemas.microsoft.com/office/drawing/2014/main" id="{BFFE65AE-8344-41A2-9B95-F02525860D9A}"/>
            </a:ext>
          </a:extLst>
        </xdr:cNvPr>
        <xdr:cNvSpPr/>
      </xdr:nvSpPr>
      <xdr:spPr>
        <a:xfrm>
          <a:off x="13652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100693</xdr:rowOff>
    </xdr:from>
    <xdr:to>
      <xdr:col>76</xdr:col>
      <xdr:colOff>114300</xdr:colOff>
      <xdr:row>105</xdr:row>
      <xdr:rowOff>133350</xdr:rowOff>
    </xdr:to>
    <xdr:cxnSp macro="">
      <xdr:nvCxnSpPr>
        <xdr:cNvPr id="688" name="直線コネクタ 687">
          <a:extLst>
            <a:ext uri="{FF2B5EF4-FFF2-40B4-BE49-F238E27FC236}">
              <a16:creationId xmlns:a16="http://schemas.microsoft.com/office/drawing/2014/main" id="{F64A2C87-9459-48EA-8E74-A189387A453F}"/>
            </a:ext>
          </a:extLst>
        </xdr:cNvPr>
        <xdr:cNvCxnSpPr/>
      </xdr:nvCxnSpPr>
      <xdr:spPr>
        <a:xfrm>
          <a:off x="13703300" y="1810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17236</xdr:rowOff>
    </xdr:from>
    <xdr:to>
      <xdr:col>67</xdr:col>
      <xdr:colOff>101600</xdr:colOff>
      <xdr:row>105</xdr:row>
      <xdr:rowOff>118836</xdr:rowOff>
    </xdr:to>
    <xdr:sp macro="" textlink="">
      <xdr:nvSpPr>
        <xdr:cNvPr id="689" name="楕円 688">
          <a:extLst>
            <a:ext uri="{FF2B5EF4-FFF2-40B4-BE49-F238E27FC236}">
              <a16:creationId xmlns:a16="http://schemas.microsoft.com/office/drawing/2014/main" id="{3D455541-EF21-4E80-A5BA-4BC8C77E200F}"/>
            </a:ext>
          </a:extLst>
        </xdr:cNvPr>
        <xdr:cNvSpPr/>
      </xdr:nvSpPr>
      <xdr:spPr>
        <a:xfrm>
          <a:off x="12763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68036</xdr:rowOff>
    </xdr:from>
    <xdr:to>
      <xdr:col>71</xdr:col>
      <xdr:colOff>177800</xdr:colOff>
      <xdr:row>105</xdr:row>
      <xdr:rowOff>100693</xdr:rowOff>
    </xdr:to>
    <xdr:cxnSp macro="">
      <xdr:nvCxnSpPr>
        <xdr:cNvPr id="690" name="直線コネクタ 689">
          <a:extLst>
            <a:ext uri="{FF2B5EF4-FFF2-40B4-BE49-F238E27FC236}">
              <a16:creationId xmlns:a16="http://schemas.microsoft.com/office/drawing/2014/main" id="{2D3BA809-CB30-4EE0-BCD0-1AC2CCBA0486}"/>
            </a:ext>
          </a:extLst>
        </xdr:cNvPr>
        <xdr:cNvCxnSpPr/>
      </xdr:nvCxnSpPr>
      <xdr:spPr>
        <a:xfrm>
          <a:off x="12814300" y="180702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11265</xdr:rowOff>
    </xdr:from>
    <xdr:ext cx="405111" cy="259045"/>
    <xdr:sp macro="" textlink="">
      <xdr:nvSpPr>
        <xdr:cNvPr id="691" name="n_1aveValue【公民館】&#10;有形固定資産減価償却率">
          <a:extLst>
            <a:ext uri="{FF2B5EF4-FFF2-40B4-BE49-F238E27FC236}">
              <a16:creationId xmlns:a16="http://schemas.microsoft.com/office/drawing/2014/main" id="{7002AF6F-252C-4A5C-91B4-9FCE645F3D6F}"/>
            </a:ext>
          </a:extLst>
        </xdr:cNvPr>
        <xdr:cNvSpPr txBox="1"/>
      </xdr:nvSpPr>
      <xdr:spPr>
        <a:xfrm>
          <a:off x="152660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13625</xdr:rowOff>
    </xdr:from>
    <xdr:ext cx="405111" cy="259045"/>
    <xdr:sp macro="" textlink="">
      <xdr:nvSpPr>
        <xdr:cNvPr id="692" name="n_2aveValue【公民館】&#10;有形固定資産減価償却率">
          <a:extLst>
            <a:ext uri="{FF2B5EF4-FFF2-40B4-BE49-F238E27FC236}">
              <a16:creationId xmlns:a16="http://schemas.microsoft.com/office/drawing/2014/main" id="{C0461CFA-1401-42FC-8D21-860F904ACE3C}"/>
            </a:ext>
          </a:extLst>
        </xdr:cNvPr>
        <xdr:cNvSpPr txBox="1"/>
      </xdr:nvSpPr>
      <xdr:spPr>
        <a:xfrm>
          <a:off x="143897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693" name="n_3aveValue【公民館】&#10;有形固定資産減価償却率">
          <a:extLst>
            <a:ext uri="{FF2B5EF4-FFF2-40B4-BE49-F238E27FC236}">
              <a16:creationId xmlns:a16="http://schemas.microsoft.com/office/drawing/2014/main" id="{361C5E65-44FB-4083-B650-33DD9B29EF0B}"/>
            </a:ext>
          </a:extLst>
        </xdr:cNvPr>
        <xdr:cNvSpPr txBox="1"/>
      </xdr:nvSpPr>
      <xdr:spPr>
        <a:xfrm>
          <a:off x="13500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150784</xdr:rowOff>
    </xdr:from>
    <xdr:ext cx="405111" cy="259045"/>
    <xdr:sp macro="" textlink="">
      <xdr:nvSpPr>
        <xdr:cNvPr id="694" name="n_4aveValue【公民館】&#10;有形固定資産減価償却率">
          <a:extLst>
            <a:ext uri="{FF2B5EF4-FFF2-40B4-BE49-F238E27FC236}">
              <a16:creationId xmlns:a16="http://schemas.microsoft.com/office/drawing/2014/main" id="{2149DB40-C95C-4CF9-8ADE-896453AAF647}"/>
            </a:ext>
          </a:extLst>
        </xdr:cNvPr>
        <xdr:cNvSpPr txBox="1"/>
      </xdr:nvSpPr>
      <xdr:spPr>
        <a:xfrm>
          <a:off x="12611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36484</xdr:rowOff>
    </xdr:from>
    <xdr:ext cx="405111" cy="259045"/>
    <xdr:sp macro="" textlink="">
      <xdr:nvSpPr>
        <xdr:cNvPr id="695" name="n_1mainValue【公民館】&#10;有形固定資産減価償却率">
          <a:extLst>
            <a:ext uri="{FF2B5EF4-FFF2-40B4-BE49-F238E27FC236}">
              <a16:creationId xmlns:a16="http://schemas.microsoft.com/office/drawing/2014/main" id="{931DCD91-1B86-40A1-9820-4F88FDD25989}"/>
            </a:ext>
          </a:extLst>
        </xdr:cNvPr>
        <xdr:cNvSpPr txBox="1"/>
      </xdr:nvSpPr>
      <xdr:spPr>
        <a:xfrm>
          <a:off x="152660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29227</xdr:rowOff>
    </xdr:from>
    <xdr:ext cx="405111" cy="259045"/>
    <xdr:sp macro="" textlink="">
      <xdr:nvSpPr>
        <xdr:cNvPr id="696" name="n_2mainValue【公民館】&#10;有形固定資産減価償却率">
          <a:extLst>
            <a:ext uri="{FF2B5EF4-FFF2-40B4-BE49-F238E27FC236}">
              <a16:creationId xmlns:a16="http://schemas.microsoft.com/office/drawing/2014/main" id="{24228DBB-62AC-442C-A3CD-036224B0B966}"/>
            </a:ext>
          </a:extLst>
        </xdr:cNvPr>
        <xdr:cNvSpPr txBox="1"/>
      </xdr:nvSpPr>
      <xdr:spPr>
        <a:xfrm>
          <a:off x="14389744"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168020</xdr:rowOff>
    </xdr:from>
    <xdr:ext cx="405111" cy="259045"/>
    <xdr:sp macro="" textlink="">
      <xdr:nvSpPr>
        <xdr:cNvPr id="697" name="n_3mainValue【公民館】&#10;有形固定資産減価償却率">
          <a:extLst>
            <a:ext uri="{FF2B5EF4-FFF2-40B4-BE49-F238E27FC236}">
              <a16:creationId xmlns:a16="http://schemas.microsoft.com/office/drawing/2014/main" id="{14CDB162-E835-437D-BF22-13DD57D1F311}"/>
            </a:ext>
          </a:extLst>
        </xdr:cNvPr>
        <xdr:cNvSpPr txBox="1"/>
      </xdr:nvSpPr>
      <xdr:spPr>
        <a:xfrm>
          <a:off x="13500744" y="1782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135363</xdr:rowOff>
    </xdr:from>
    <xdr:ext cx="405111" cy="259045"/>
    <xdr:sp macro="" textlink="">
      <xdr:nvSpPr>
        <xdr:cNvPr id="698" name="n_4mainValue【公民館】&#10;有形固定資産減価償却率">
          <a:extLst>
            <a:ext uri="{FF2B5EF4-FFF2-40B4-BE49-F238E27FC236}">
              <a16:creationId xmlns:a16="http://schemas.microsoft.com/office/drawing/2014/main" id="{E726889E-5495-414C-A94E-C93F1B18C4AA}"/>
            </a:ext>
          </a:extLst>
        </xdr:cNvPr>
        <xdr:cNvSpPr txBox="1"/>
      </xdr:nvSpPr>
      <xdr:spPr>
        <a:xfrm>
          <a:off x="12611744" y="1779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2D8E757B-1102-4FCC-BB3F-44B79385795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63592FE8-7692-4348-8BB9-F84C13472FC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B788FD9B-3337-4AC2-B72E-49CA240B75A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F137D9E0-1D61-4CA6-AEC1-87E2EB2F647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88321CC1-C52E-438C-9822-EFFF4A5E2A6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4F0F153F-0A08-4C98-9A7D-E9880878654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31D24449-DC2E-4332-BB38-710BC486B1A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75C2F38E-4BE0-4854-AE5E-294CD0F670C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2430923D-E29C-4196-A4D8-B8C6C6C72F9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2B693BCC-7657-491E-BC9A-9AF85B32C6D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21745087-5613-4395-B41F-93125A49EFC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B8BA5035-4FD1-4EE1-AC61-76A6045BAC3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CB9DA79D-7DB0-4415-9184-A9B4BF85B0F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F7B7ADBA-3B84-4144-9C27-E1DC6773089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502BB959-A538-4D56-BA83-8A31682A93B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0AB310DC-008D-4536-9F3D-13250D6A11A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4C68968F-5A26-42C8-8F1C-C21582F76A7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8250B3FF-2DAE-4712-8F34-40D05D94B8EB}"/>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8494D6F7-129B-411B-AC9A-1D0D5A384BC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A5E823F2-958E-4EBE-8214-697F86B6942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40D1F89A-31EB-4684-B08C-0018FB78612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F22C035F-F006-4680-BA4B-EB17684529E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A4783CF1-8FD3-457A-8FF4-F8D9BBF4662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722" name="直線コネクタ 721">
          <a:extLst>
            <a:ext uri="{FF2B5EF4-FFF2-40B4-BE49-F238E27FC236}">
              <a16:creationId xmlns:a16="http://schemas.microsoft.com/office/drawing/2014/main" id="{C138C800-DC6F-4235-9721-2FB0981ED25D}"/>
            </a:ext>
          </a:extLst>
        </xdr:cNvPr>
        <xdr:cNvCxnSpPr/>
      </xdr:nvCxnSpPr>
      <xdr:spPr>
        <a:xfrm flipV="1">
          <a:off x="22160864" y="172929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723" name="【公民館】&#10;一人当たり面積最小値テキスト">
          <a:extLst>
            <a:ext uri="{FF2B5EF4-FFF2-40B4-BE49-F238E27FC236}">
              <a16:creationId xmlns:a16="http://schemas.microsoft.com/office/drawing/2014/main" id="{5A905D3B-61BA-46A7-9C9F-D26E340C68C8}"/>
            </a:ext>
          </a:extLst>
        </xdr:cNvPr>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724" name="直線コネクタ 723">
          <a:extLst>
            <a:ext uri="{FF2B5EF4-FFF2-40B4-BE49-F238E27FC236}">
              <a16:creationId xmlns:a16="http://schemas.microsoft.com/office/drawing/2014/main" id="{62B4CE51-475C-435A-8F3F-1C71EDADD485}"/>
            </a:ext>
          </a:extLst>
        </xdr:cNvPr>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725" name="【公民館】&#10;一人当たり面積最大値テキスト">
          <a:extLst>
            <a:ext uri="{FF2B5EF4-FFF2-40B4-BE49-F238E27FC236}">
              <a16:creationId xmlns:a16="http://schemas.microsoft.com/office/drawing/2014/main" id="{CDE6A84C-FF4F-4D03-9026-A21176A1FEA8}"/>
            </a:ext>
          </a:extLst>
        </xdr:cNvPr>
        <xdr:cNvSpPr txBox="1"/>
      </xdr:nvSpPr>
      <xdr:spPr>
        <a:xfrm>
          <a:off x="22199600" y="170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726" name="直線コネクタ 725">
          <a:extLst>
            <a:ext uri="{FF2B5EF4-FFF2-40B4-BE49-F238E27FC236}">
              <a16:creationId xmlns:a16="http://schemas.microsoft.com/office/drawing/2014/main" id="{1B4B2380-55DC-4DA5-9F94-5B533CA9F1D5}"/>
            </a:ext>
          </a:extLst>
        </xdr:cNvPr>
        <xdr:cNvCxnSpPr/>
      </xdr:nvCxnSpPr>
      <xdr:spPr>
        <a:xfrm>
          <a:off x="22072600" y="1729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727" name="【公民館】&#10;一人当たり面積平均値テキスト">
          <a:extLst>
            <a:ext uri="{FF2B5EF4-FFF2-40B4-BE49-F238E27FC236}">
              <a16:creationId xmlns:a16="http://schemas.microsoft.com/office/drawing/2014/main" id="{B67375E8-344E-4EE2-99EE-D4790A9BE199}"/>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28" name="フローチャート: 判断 727">
          <a:extLst>
            <a:ext uri="{FF2B5EF4-FFF2-40B4-BE49-F238E27FC236}">
              <a16:creationId xmlns:a16="http://schemas.microsoft.com/office/drawing/2014/main" id="{64E43C76-B8EB-47EF-BDE3-8D1C00BD28B0}"/>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729" name="フローチャート: 判断 728">
          <a:extLst>
            <a:ext uri="{FF2B5EF4-FFF2-40B4-BE49-F238E27FC236}">
              <a16:creationId xmlns:a16="http://schemas.microsoft.com/office/drawing/2014/main" id="{09B69DCE-9995-4B8B-9779-68046EA805C3}"/>
            </a:ext>
          </a:extLst>
        </xdr:cNvPr>
        <xdr:cNvSpPr/>
      </xdr:nvSpPr>
      <xdr:spPr>
        <a:xfrm>
          <a:off x="212725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730" name="フローチャート: 判断 729">
          <a:extLst>
            <a:ext uri="{FF2B5EF4-FFF2-40B4-BE49-F238E27FC236}">
              <a16:creationId xmlns:a16="http://schemas.microsoft.com/office/drawing/2014/main" id="{D7C59209-0AD7-4EE7-ACE6-816FF5AB1EC1}"/>
            </a:ext>
          </a:extLst>
        </xdr:cNvPr>
        <xdr:cNvSpPr/>
      </xdr:nvSpPr>
      <xdr:spPr>
        <a:xfrm>
          <a:off x="20383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731" name="フローチャート: 判断 730">
          <a:extLst>
            <a:ext uri="{FF2B5EF4-FFF2-40B4-BE49-F238E27FC236}">
              <a16:creationId xmlns:a16="http://schemas.microsoft.com/office/drawing/2014/main" id="{E54CC9E5-7777-4D1C-9154-D2C02A1A424D}"/>
            </a:ext>
          </a:extLst>
        </xdr:cNvPr>
        <xdr:cNvSpPr/>
      </xdr:nvSpPr>
      <xdr:spPr>
        <a:xfrm>
          <a:off x="194945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732" name="フローチャート: 判断 731">
          <a:extLst>
            <a:ext uri="{FF2B5EF4-FFF2-40B4-BE49-F238E27FC236}">
              <a16:creationId xmlns:a16="http://schemas.microsoft.com/office/drawing/2014/main" id="{9447B406-7464-4C0C-A70A-CB29853525A2}"/>
            </a:ext>
          </a:extLst>
        </xdr:cNvPr>
        <xdr:cNvSpPr/>
      </xdr:nvSpPr>
      <xdr:spPr>
        <a:xfrm>
          <a:off x="18605500" y="1853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D63F10E6-4C4C-4954-9538-2E10AAF697F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4536CCFE-28E7-4003-9A06-780833BC6EA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84DF5CFB-4ED7-424B-AAA5-4ABADC24A7B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86D8220D-B62C-4AC3-9880-DBB55A1461A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42A6963-D489-4272-8BD5-B1EE396DE8E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57252</xdr:rowOff>
    </xdr:from>
    <xdr:to>
      <xdr:col>116</xdr:col>
      <xdr:colOff>114300</xdr:colOff>
      <xdr:row>108</xdr:row>
      <xdr:rowOff>158852</xdr:rowOff>
    </xdr:to>
    <xdr:sp macro="" textlink="">
      <xdr:nvSpPr>
        <xdr:cNvPr id="738" name="楕円 737">
          <a:extLst>
            <a:ext uri="{FF2B5EF4-FFF2-40B4-BE49-F238E27FC236}">
              <a16:creationId xmlns:a16="http://schemas.microsoft.com/office/drawing/2014/main" id="{7E33F7E9-9197-407D-92A7-1045C3499E23}"/>
            </a:ext>
          </a:extLst>
        </xdr:cNvPr>
        <xdr:cNvSpPr/>
      </xdr:nvSpPr>
      <xdr:spPr>
        <a:xfrm>
          <a:off x="22110700" y="1857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739" name="【公民館】&#10;一人当たり面積該当値テキスト">
          <a:extLst>
            <a:ext uri="{FF2B5EF4-FFF2-40B4-BE49-F238E27FC236}">
              <a16:creationId xmlns:a16="http://schemas.microsoft.com/office/drawing/2014/main" id="{05B64010-A506-4547-A565-AC7382624C6D}"/>
            </a:ext>
          </a:extLst>
        </xdr:cNvPr>
        <xdr:cNvSpPr txBox="1"/>
      </xdr:nvSpPr>
      <xdr:spPr>
        <a:xfrm>
          <a:off x="22199600" y="185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58089</xdr:rowOff>
    </xdr:from>
    <xdr:to>
      <xdr:col>112</xdr:col>
      <xdr:colOff>38100</xdr:colOff>
      <xdr:row>108</xdr:row>
      <xdr:rowOff>159689</xdr:rowOff>
    </xdr:to>
    <xdr:sp macro="" textlink="">
      <xdr:nvSpPr>
        <xdr:cNvPr id="740" name="楕円 739">
          <a:extLst>
            <a:ext uri="{FF2B5EF4-FFF2-40B4-BE49-F238E27FC236}">
              <a16:creationId xmlns:a16="http://schemas.microsoft.com/office/drawing/2014/main" id="{2BF0D5B9-8BDD-47A9-BFEC-266651F1C7CF}"/>
            </a:ext>
          </a:extLst>
        </xdr:cNvPr>
        <xdr:cNvSpPr/>
      </xdr:nvSpPr>
      <xdr:spPr>
        <a:xfrm>
          <a:off x="21272500" y="185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108052</xdr:rowOff>
    </xdr:from>
    <xdr:to>
      <xdr:col>116</xdr:col>
      <xdr:colOff>63500</xdr:colOff>
      <xdr:row>108</xdr:row>
      <xdr:rowOff>108889</xdr:rowOff>
    </xdr:to>
    <xdr:cxnSp macro="">
      <xdr:nvCxnSpPr>
        <xdr:cNvPr id="741" name="直線コネクタ 740">
          <a:extLst>
            <a:ext uri="{FF2B5EF4-FFF2-40B4-BE49-F238E27FC236}">
              <a16:creationId xmlns:a16="http://schemas.microsoft.com/office/drawing/2014/main" id="{826731A1-0F69-4E51-AFBA-4B49C16ED2D1}"/>
            </a:ext>
          </a:extLst>
        </xdr:cNvPr>
        <xdr:cNvCxnSpPr/>
      </xdr:nvCxnSpPr>
      <xdr:spPr>
        <a:xfrm flipV="1">
          <a:off x="21323300" y="18624652"/>
          <a:ext cx="8382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58776</xdr:rowOff>
    </xdr:from>
    <xdr:to>
      <xdr:col>107</xdr:col>
      <xdr:colOff>101600</xdr:colOff>
      <xdr:row>108</xdr:row>
      <xdr:rowOff>160376</xdr:rowOff>
    </xdr:to>
    <xdr:sp macro="" textlink="">
      <xdr:nvSpPr>
        <xdr:cNvPr id="742" name="楕円 741">
          <a:extLst>
            <a:ext uri="{FF2B5EF4-FFF2-40B4-BE49-F238E27FC236}">
              <a16:creationId xmlns:a16="http://schemas.microsoft.com/office/drawing/2014/main" id="{C7159818-D80C-465A-8F5C-214BA6BD8C30}"/>
            </a:ext>
          </a:extLst>
        </xdr:cNvPr>
        <xdr:cNvSpPr/>
      </xdr:nvSpPr>
      <xdr:spPr>
        <a:xfrm>
          <a:off x="20383500" y="1857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108889</xdr:rowOff>
    </xdr:from>
    <xdr:to>
      <xdr:col>111</xdr:col>
      <xdr:colOff>177800</xdr:colOff>
      <xdr:row>108</xdr:row>
      <xdr:rowOff>109576</xdr:rowOff>
    </xdr:to>
    <xdr:cxnSp macro="">
      <xdr:nvCxnSpPr>
        <xdr:cNvPr id="743" name="直線コネクタ 742">
          <a:extLst>
            <a:ext uri="{FF2B5EF4-FFF2-40B4-BE49-F238E27FC236}">
              <a16:creationId xmlns:a16="http://schemas.microsoft.com/office/drawing/2014/main" id="{76FF49E3-7CDB-4DA7-8C71-C4BA67D7B791}"/>
            </a:ext>
          </a:extLst>
        </xdr:cNvPr>
        <xdr:cNvCxnSpPr/>
      </xdr:nvCxnSpPr>
      <xdr:spPr>
        <a:xfrm flipV="1">
          <a:off x="20434300" y="18625489"/>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59613</xdr:rowOff>
    </xdr:from>
    <xdr:to>
      <xdr:col>102</xdr:col>
      <xdr:colOff>165100</xdr:colOff>
      <xdr:row>108</xdr:row>
      <xdr:rowOff>161213</xdr:rowOff>
    </xdr:to>
    <xdr:sp macro="" textlink="">
      <xdr:nvSpPr>
        <xdr:cNvPr id="744" name="楕円 743">
          <a:extLst>
            <a:ext uri="{FF2B5EF4-FFF2-40B4-BE49-F238E27FC236}">
              <a16:creationId xmlns:a16="http://schemas.microsoft.com/office/drawing/2014/main" id="{ED6A824F-5A5B-4651-A5AA-2B349495D080}"/>
            </a:ext>
          </a:extLst>
        </xdr:cNvPr>
        <xdr:cNvSpPr/>
      </xdr:nvSpPr>
      <xdr:spPr>
        <a:xfrm>
          <a:off x="19494500" y="185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109576</xdr:rowOff>
    </xdr:from>
    <xdr:to>
      <xdr:col>107</xdr:col>
      <xdr:colOff>50800</xdr:colOff>
      <xdr:row>108</xdr:row>
      <xdr:rowOff>110413</xdr:rowOff>
    </xdr:to>
    <xdr:cxnSp macro="">
      <xdr:nvCxnSpPr>
        <xdr:cNvPr id="745" name="直線コネクタ 744">
          <a:extLst>
            <a:ext uri="{FF2B5EF4-FFF2-40B4-BE49-F238E27FC236}">
              <a16:creationId xmlns:a16="http://schemas.microsoft.com/office/drawing/2014/main" id="{A30B9F25-6F39-40FC-AFE3-B51D71807DD3}"/>
            </a:ext>
          </a:extLst>
        </xdr:cNvPr>
        <xdr:cNvCxnSpPr/>
      </xdr:nvCxnSpPr>
      <xdr:spPr>
        <a:xfrm flipV="1">
          <a:off x="19545300" y="18626176"/>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60376</xdr:rowOff>
    </xdr:from>
    <xdr:to>
      <xdr:col>98</xdr:col>
      <xdr:colOff>38100</xdr:colOff>
      <xdr:row>108</xdr:row>
      <xdr:rowOff>161976</xdr:rowOff>
    </xdr:to>
    <xdr:sp macro="" textlink="">
      <xdr:nvSpPr>
        <xdr:cNvPr id="746" name="楕円 745">
          <a:extLst>
            <a:ext uri="{FF2B5EF4-FFF2-40B4-BE49-F238E27FC236}">
              <a16:creationId xmlns:a16="http://schemas.microsoft.com/office/drawing/2014/main" id="{BFAF15AA-8EAD-4ADD-8793-6F3B90527BC1}"/>
            </a:ext>
          </a:extLst>
        </xdr:cNvPr>
        <xdr:cNvSpPr/>
      </xdr:nvSpPr>
      <xdr:spPr>
        <a:xfrm>
          <a:off x="18605500" y="1857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110413</xdr:rowOff>
    </xdr:from>
    <xdr:to>
      <xdr:col>102</xdr:col>
      <xdr:colOff>114300</xdr:colOff>
      <xdr:row>108</xdr:row>
      <xdr:rowOff>111176</xdr:rowOff>
    </xdr:to>
    <xdr:cxnSp macro="">
      <xdr:nvCxnSpPr>
        <xdr:cNvPr id="747" name="直線コネクタ 746">
          <a:extLst>
            <a:ext uri="{FF2B5EF4-FFF2-40B4-BE49-F238E27FC236}">
              <a16:creationId xmlns:a16="http://schemas.microsoft.com/office/drawing/2014/main" id="{870D2168-9B7A-4E50-87D4-834641B5D30E}"/>
            </a:ext>
          </a:extLst>
        </xdr:cNvPr>
        <xdr:cNvCxnSpPr/>
      </xdr:nvCxnSpPr>
      <xdr:spPr>
        <a:xfrm flipV="1">
          <a:off x="18656300" y="1862701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146727</xdr:rowOff>
    </xdr:from>
    <xdr:ext cx="469744" cy="259045"/>
    <xdr:sp macro="" textlink="">
      <xdr:nvSpPr>
        <xdr:cNvPr id="748" name="n_1aveValue【公民館】&#10;一人当たり面積">
          <a:extLst>
            <a:ext uri="{FF2B5EF4-FFF2-40B4-BE49-F238E27FC236}">
              <a16:creationId xmlns:a16="http://schemas.microsoft.com/office/drawing/2014/main" id="{399666F3-9FE1-4F6B-BD83-F6A8EF77E68C}"/>
            </a:ext>
          </a:extLst>
        </xdr:cNvPr>
        <xdr:cNvSpPr txBox="1"/>
      </xdr:nvSpPr>
      <xdr:spPr>
        <a:xfrm>
          <a:off x="21075727" y="183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145508</xdr:rowOff>
    </xdr:from>
    <xdr:ext cx="469744" cy="259045"/>
    <xdr:sp macro="" textlink="">
      <xdr:nvSpPr>
        <xdr:cNvPr id="749" name="n_2aveValue【公民館】&#10;一人当たり面積">
          <a:extLst>
            <a:ext uri="{FF2B5EF4-FFF2-40B4-BE49-F238E27FC236}">
              <a16:creationId xmlns:a16="http://schemas.microsoft.com/office/drawing/2014/main" id="{7837926C-F68B-4B69-AECB-7DA7392EF1A0}"/>
            </a:ext>
          </a:extLst>
        </xdr:cNvPr>
        <xdr:cNvSpPr txBox="1"/>
      </xdr:nvSpPr>
      <xdr:spPr>
        <a:xfrm>
          <a:off x="201994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145127</xdr:rowOff>
    </xdr:from>
    <xdr:ext cx="469744" cy="259045"/>
    <xdr:sp macro="" textlink="">
      <xdr:nvSpPr>
        <xdr:cNvPr id="750" name="n_3aveValue【公民館】&#10;一人当たり面積">
          <a:extLst>
            <a:ext uri="{FF2B5EF4-FFF2-40B4-BE49-F238E27FC236}">
              <a16:creationId xmlns:a16="http://schemas.microsoft.com/office/drawing/2014/main" id="{97D6EA7C-0616-4024-B55C-4F3145D70DE0}"/>
            </a:ext>
          </a:extLst>
        </xdr:cNvPr>
        <xdr:cNvSpPr txBox="1"/>
      </xdr:nvSpPr>
      <xdr:spPr>
        <a:xfrm>
          <a:off x="19310427" y="183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139946</xdr:rowOff>
    </xdr:from>
    <xdr:ext cx="469744" cy="259045"/>
    <xdr:sp macro="" textlink="">
      <xdr:nvSpPr>
        <xdr:cNvPr id="751" name="n_4aveValue【公民館】&#10;一人当たり面積">
          <a:extLst>
            <a:ext uri="{FF2B5EF4-FFF2-40B4-BE49-F238E27FC236}">
              <a16:creationId xmlns:a16="http://schemas.microsoft.com/office/drawing/2014/main" id="{0E749276-73EC-46D2-B6D1-66965F4B604D}"/>
            </a:ext>
          </a:extLst>
        </xdr:cNvPr>
        <xdr:cNvSpPr txBox="1"/>
      </xdr:nvSpPr>
      <xdr:spPr>
        <a:xfrm>
          <a:off x="18421427" y="1831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150816</xdr:rowOff>
    </xdr:from>
    <xdr:ext cx="469744" cy="259045"/>
    <xdr:sp macro="" textlink="">
      <xdr:nvSpPr>
        <xdr:cNvPr id="752" name="n_1mainValue【公民館】&#10;一人当たり面積">
          <a:extLst>
            <a:ext uri="{FF2B5EF4-FFF2-40B4-BE49-F238E27FC236}">
              <a16:creationId xmlns:a16="http://schemas.microsoft.com/office/drawing/2014/main" id="{2EB801CA-AD99-4395-9D86-4C8563A03301}"/>
            </a:ext>
          </a:extLst>
        </xdr:cNvPr>
        <xdr:cNvSpPr txBox="1"/>
      </xdr:nvSpPr>
      <xdr:spPr>
        <a:xfrm>
          <a:off x="21075727" y="1866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151503</xdr:rowOff>
    </xdr:from>
    <xdr:ext cx="469744" cy="259045"/>
    <xdr:sp macro="" textlink="">
      <xdr:nvSpPr>
        <xdr:cNvPr id="753" name="n_2mainValue【公民館】&#10;一人当たり面積">
          <a:extLst>
            <a:ext uri="{FF2B5EF4-FFF2-40B4-BE49-F238E27FC236}">
              <a16:creationId xmlns:a16="http://schemas.microsoft.com/office/drawing/2014/main" id="{DB6E501D-A651-4433-9C67-2705370F566A}"/>
            </a:ext>
          </a:extLst>
        </xdr:cNvPr>
        <xdr:cNvSpPr txBox="1"/>
      </xdr:nvSpPr>
      <xdr:spPr>
        <a:xfrm>
          <a:off x="20199427" y="186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152340</xdr:rowOff>
    </xdr:from>
    <xdr:ext cx="469744" cy="259045"/>
    <xdr:sp macro="" textlink="">
      <xdr:nvSpPr>
        <xdr:cNvPr id="754" name="n_3mainValue【公民館】&#10;一人当たり面積">
          <a:extLst>
            <a:ext uri="{FF2B5EF4-FFF2-40B4-BE49-F238E27FC236}">
              <a16:creationId xmlns:a16="http://schemas.microsoft.com/office/drawing/2014/main" id="{F7B1B260-1DD0-4D5B-89AC-C158D6AA1399}"/>
            </a:ext>
          </a:extLst>
        </xdr:cNvPr>
        <xdr:cNvSpPr txBox="1"/>
      </xdr:nvSpPr>
      <xdr:spPr>
        <a:xfrm>
          <a:off x="19310427" y="1866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153103</xdr:rowOff>
    </xdr:from>
    <xdr:ext cx="469744" cy="259045"/>
    <xdr:sp macro="" textlink="">
      <xdr:nvSpPr>
        <xdr:cNvPr id="755" name="n_4mainValue【公民館】&#10;一人当たり面積">
          <a:extLst>
            <a:ext uri="{FF2B5EF4-FFF2-40B4-BE49-F238E27FC236}">
              <a16:creationId xmlns:a16="http://schemas.microsoft.com/office/drawing/2014/main" id="{27601C40-8DD7-4561-B173-07896236BB44}"/>
            </a:ext>
          </a:extLst>
        </xdr:cNvPr>
        <xdr:cNvSpPr txBox="1"/>
      </xdr:nvSpPr>
      <xdr:spPr>
        <a:xfrm>
          <a:off x="18421427" y="1866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8418058B-8A26-4C93-BC26-F34F19C8757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1E9B67D9-250F-4218-A0A0-14DF395BC6F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3714D321-E39F-4E1B-AEB5-AF38DC98085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道路・橋梁の減価償却率について、類似団体と比較して低くなっている。離島の小さな町であり、インフラ整備が本土に比べると遅かったことと、改良・更新を計画的に行ってきたことが要因と考えられる。</a:t>
          </a:r>
          <a:endParaRPr lang="ja-JP" altLang="ja-JP" sz="1400">
            <a:effectLst/>
          </a:endParaRPr>
        </a:p>
        <a:p>
          <a:r>
            <a:rPr kumimoji="1" lang="ja-JP" altLang="ja-JP" sz="1100">
              <a:solidFill>
                <a:schemeClr val="dk1"/>
              </a:solidFill>
              <a:effectLst/>
              <a:latin typeface="+mn-lt"/>
              <a:ea typeface="+mn-ea"/>
              <a:cs typeface="+mn-cs"/>
            </a:rPr>
            <a:t>学校施設については、平成２８年度に町立中学校を新設したことにより、減価償却率が大きく下がっている。また、令和４年度から小学校についても大規模な改築を</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しており、今後の更新状況により数値は更に下がることが見込まれる。</a:t>
          </a:r>
          <a:endParaRPr lang="ja-JP" altLang="ja-JP" sz="1400">
            <a:effectLst/>
          </a:endParaRPr>
        </a:p>
        <a:p>
          <a:r>
            <a:rPr kumimoji="1" lang="ja-JP" altLang="ja-JP" sz="1100">
              <a:solidFill>
                <a:schemeClr val="dk1"/>
              </a:solidFill>
              <a:effectLst/>
              <a:latin typeface="+mn-lt"/>
              <a:ea typeface="+mn-ea"/>
              <a:cs typeface="+mn-cs"/>
            </a:rPr>
            <a:t>公営住宅については、令和３年度に２棟の住宅を新築したため、減価償却率は今後下がることが見込まれる。</a:t>
          </a:r>
          <a:endParaRPr lang="ja-JP" altLang="ja-JP" sz="1400">
            <a:effectLst/>
          </a:endParaRPr>
        </a:p>
        <a:p>
          <a:r>
            <a:rPr kumimoji="1" lang="ja-JP" altLang="ja-JP" sz="1100">
              <a:solidFill>
                <a:schemeClr val="dk1"/>
              </a:solidFill>
              <a:effectLst/>
              <a:latin typeface="+mn-lt"/>
              <a:ea typeface="+mn-ea"/>
              <a:cs typeface="+mn-cs"/>
            </a:rPr>
            <a:t>保育所については、類似団体と比較して大きく上回っており、町内にある保育所２箇所とも現時点で更新の予定が無いため、今後も数値は上昇が見込まれる。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93AF364-AFAA-4CD0-9FD0-2314C703B30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C271B8F-F1E4-4167-B4DE-B3DF044AA6A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839BA97-361E-408F-81F1-4045B529F96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38D1597-4224-4CA1-914E-BB9E09EE5DB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5A2E6DF-C701-41A5-A1FC-A2738E196BF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5A1113A-9A55-4818-8623-D92DF238079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4582D21-2896-48AE-8654-8A429706FB4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A9004D9-19BF-427B-BF16-E400C2E9085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9932F34-C883-4E95-9047-0537C0959E1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B36B533-427E-438A-A95B-2B2DE984FC1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1,894
1,892
76.50
4,595,968
4,441,250
144,971
2,287,836
4,465,361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E1C7CD2-10AF-479E-A56F-2A03C6FFA92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9433917-9CC9-43B7-A1B1-E219A2D80A4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48C7869-37A0-49FF-B9C9-7E2AB5674D1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6A411AD-DD0D-4BBC-89F5-43EFADCADBD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91D4ACE-06FB-450E-A1A6-39387997DE1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B8D4041-A010-4E2A-9654-47E9AF388F5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22D20A8-5164-46A7-B2BA-F9A4C4C5091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D4740C0-A54E-4F60-92DF-12FBAECFB08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FDF1D13-4567-4BEC-860D-16960677AB8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443CE19-FF77-4977-9979-9064E0031BC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095CF8A-85BB-433A-A1DD-7AEAEF62DEF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33CB459-CF05-4267-98F2-3E97923B97A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251CB6C-7B08-4861-9B1A-A6FF2B64FBB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EE87525-72A1-4D7F-8651-83E49C07A20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4D717BE-C6FA-49F3-9035-5E3F4C38D17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55ABBA2-23D1-49E1-9965-EEF92A667FF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9A7885A-E83F-4915-BC69-82A837C6657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C592097-0A3B-4EC0-8F02-9C935DE9BD3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1653468-D81A-45BE-85E5-6E80B98D93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4585D13-A9AD-4B03-A03F-2C63E359E66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9AAC597-6BBA-4B91-84AC-359EB25B068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151594F-9DF3-4E36-B842-A8CDCCD915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2C31EC4-26E3-46C7-9108-D309B25BFBC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51CC7E8-F364-414C-AC23-4EFD41021D7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D6C17E4-20BE-43E7-95A5-04B68BC7AB4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2759DCF-CD74-4CA3-8A3B-C322F96020D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A0DDA7B-655F-4E6F-81BA-593CC117E1E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258D508-74DE-4ACB-814E-EF929AD4714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1D123F0-120D-4C01-858D-EB31DB32D33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814A96B-2240-4619-BED0-4312432A084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5F3DF24A-74D5-4D64-ABE2-10E9A966F96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7456B06A-870C-46FD-9761-9D4E14300E7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3BC05582-0F92-4D2E-9A4D-812E538AFD9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FF39D109-9D1B-4DE4-A7B8-588BEBCF712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0873492-02C0-4E5D-8AB9-300F4AB5668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E64665C1-1FEB-477D-958D-FEFBC099ADA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36CCEC54-4F93-4C19-A224-CCD95F4DC31A}"/>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F336384D-9883-4EC1-8D0E-C972A585AAB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A48D4D9-18D6-4743-BE4D-58A8745259E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CBCB8CA1-63BB-43F9-B973-7A7EFA9CB7E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EA0D129D-1E79-45BC-B28D-78C3175F3A9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256AE883-BE7C-4477-9053-385401581DC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F7E1077-0EE3-40E8-8F61-BAA969341A9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C80547B-F310-482B-BEF5-C859DA497E8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D170DBB-E633-480E-A4EB-BC10774EE1E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892E21B3-AC30-47FC-A4E4-43D0CF0948F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9201CD92-FC1B-495B-A09B-FB9566AA87F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DB6FEAFF-0C24-4F76-B17D-A8CD5D4F517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6BAA16C6-0318-43D8-BD7C-8B80E8A809F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3CDCECD0-A074-414C-983E-2DAA4B6AAAE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1CCCDB10-87CC-40EA-A688-125E9D18FEB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8E20BD30-F889-4600-999A-C34D60D0DE9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E4A4E5C4-E748-4BF5-BC8C-B1D5466656A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E734E6FB-7E47-4137-9028-1C46FDF9EBA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B7D3A746-B862-440F-9FE5-6F196E2310D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BAE57060-2429-4BA6-B3F1-61BC507F0B7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D1D2BEC0-D6E1-45E4-95B9-D8BD07C46A0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CEC06269-704B-4215-A5A4-1D304BE1D76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FE170B56-02A4-4671-A9BB-28FB8F1C7E8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B9264318-FA98-4D7A-B48D-DD213954297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2A69AC7D-3411-4F4D-A77B-E23A5522AA2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219054F1-1756-4508-874C-A18276AC5892}"/>
            </a:ext>
          </a:extLst>
        </xdr:cNvPr>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1A7C100E-5E7D-4279-AA5A-370F9A0CD905}"/>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EED01586-71AE-4236-900E-62323C102C7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1FF13045-7BBB-4D4A-B5CC-337F52FCDC14}"/>
            </a:ext>
          </a:extLst>
        </xdr:cNvPr>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a:extLst>
            <a:ext uri="{FF2B5EF4-FFF2-40B4-BE49-F238E27FC236}">
              <a16:creationId xmlns:a16="http://schemas.microsoft.com/office/drawing/2014/main" id="{E1E5FBCC-375F-4DFD-B62B-546F9581A8B8}"/>
            </a:ext>
          </a:extLst>
        </xdr:cNvPr>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114317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193E28EE-5953-4033-8638-C1577EBCBE07}"/>
            </a:ext>
          </a:extLst>
        </xdr:cNvPr>
        <xdr:cNvSpPr txBox="1"/>
      </xdr:nvSpPr>
      <xdr:spPr>
        <a:xfrm>
          <a:off x="46736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a:extLst>
            <a:ext uri="{FF2B5EF4-FFF2-40B4-BE49-F238E27FC236}">
              <a16:creationId xmlns:a16="http://schemas.microsoft.com/office/drawing/2014/main" id="{6B21A9AA-94C7-4BEA-8C09-2BAF59CF0E8F}"/>
            </a:ext>
          </a:extLst>
        </xdr:cNvPr>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a:extLst>
            <a:ext uri="{FF2B5EF4-FFF2-40B4-BE49-F238E27FC236}">
              <a16:creationId xmlns:a16="http://schemas.microsoft.com/office/drawing/2014/main" id="{8BCD416F-C153-4B4D-A7FB-F9AC24C49557}"/>
            </a:ext>
          </a:extLst>
        </xdr:cNvPr>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a:extLst>
            <a:ext uri="{FF2B5EF4-FFF2-40B4-BE49-F238E27FC236}">
              <a16:creationId xmlns:a16="http://schemas.microsoft.com/office/drawing/2014/main" id="{0DF5104C-F17B-4CCE-A88E-385DCC50ACE8}"/>
            </a:ext>
          </a:extLst>
        </xdr:cNvPr>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82" name="フローチャート: 判断 81">
          <a:extLst>
            <a:ext uri="{FF2B5EF4-FFF2-40B4-BE49-F238E27FC236}">
              <a16:creationId xmlns:a16="http://schemas.microsoft.com/office/drawing/2014/main" id="{F9F07206-720C-411E-B49B-EC275491EB52}"/>
            </a:ext>
          </a:extLst>
        </xdr:cNvPr>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83" name="フローチャート: 判断 82">
          <a:extLst>
            <a:ext uri="{FF2B5EF4-FFF2-40B4-BE49-F238E27FC236}">
              <a16:creationId xmlns:a16="http://schemas.microsoft.com/office/drawing/2014/main" id="{FC272E21-330C-4044-8BDB-569844A8A133}"/>
            </a:ext>
          </a:extLst>
        </xdr:cNvPr>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76544CB5-8C17-4CFA-99CB-43D872C6E22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DC29437-4CF8-40C1-A281-2BB36AA4ADF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21A28EC-E3EB-480B-B76C-8369C9C5265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1782E030-AFAC-4A76-90D8-E45D940B862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6F2563C-BDAE-4B7C-AE1A-12BECE7B67F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153035</xdr:rowOff>
    </xdr:from>
    <xdr:to>
      <xdr:col>24</xdr:col>
      <xdr:colOff>114300</xdr:colOff>
      <xdr:row>60</xdr:row>
      <xdr:rowOff>83185</xdr:rowOff>
    </xdr:to>
    <xdr:sp macro="" textlink="">
      <xdr:nvSpPr>
        <xdr:cNvPr id="89" name="楕円 88">
          <a:extLst>
            <a:ext uri="{FF2B5EF4-FFF2-40B4-BE49-F238E27FC236}">
              <a16:creationId xmlns:a16="http://schemas.microsoft.com/office/drawing/2014/main" id="{9EA78D91-8331-4C9D-B957-711DE1BBFDE8}"/>
            </a:ext>
          </a:extLst>
        </xdr:cNvPr>
        <xdr:cNvSpPr/>
      </xdr:nvSpPr>
      <xdr:spPr>
        <a:xfrm>
          <a:off x="45847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4462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C7C28937-79DC-4441-9962-7F97A7E33A9B}"/>
            </a:ext>
          </a:extLst>
        </xdr:cNvPr>
        <xdr:cNvSpPr txBox="1"/>
      </xdr:nvSpPr>
      <xdr:spPr>
        <a:xfrm>
          <a:off x="4673600"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113030</xdr:rowOff>
    </xdr:from>
    <xdr:to>
      <xdr:col>20</xdr:col>
      <xdr:colOff>38100</xdr:colOff>
      <xdr:row>60</xdr:row>
      <xdr:rowOff>43180</xdr:rowOff>
    </xdr:to>
    <xdr:sp macro="" textlink="">
      <xdr:nvSpPr>
        <xdr:cNvPr id="91" name="楕円 90">
          <a:extLst>
            <a:ext uri="{FF2B5EF4-FFF2-40B4-BE49-F238E27FC236}">
              <a16:creationId xmlns:a16="http://schemas.microsoft.com/office/drawing/2014/main" id="{55F454A2-7BEE-4127-B7E8-0ACB775BD887}"/>
            </a:ext>
          </a:extLst>
        </xdr:cNvPr>
        <xdr:cNvSpPr/>
      </xdr:nvSpPr>
      <xdr:spPr>
        <a:xfrm>
          <a:off x="3746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163830</xdr:rowOff>
    </xdr:from>
    <xdr:to>
      <xdr:col>24</xdr:col>
      <xdr:colOff>63500</xdr:colOff>
      <xdr:row>60</xdr:row>
      <xdr:rowOff>32385</xdr:rowOff>
    </xdr:to>
    <xdr:cxnSp macro="">
      <xdr:nvCxnSpPr>
        <xdr:cNvPr id="92" name="直線コネクタ 91">
          <a:extLst>
            <a:ext uri="{FF2B5EF4-FFF2-40B4-BE49-F238E27FC236}">
              <a16:creationId xmlns:a16="http://schemas.microsoft.com/office/drawing/2014/main" id="{08BF8375-6482-4F28-8497-E2CED032165B}"/>
            </a:ext>
          </a:extLst>
        </xdr:cNvPr>
        <xdr:cNvCxnSpPr/>
      </xdr:nvCxnSpPr>
      <xdr:spPr>
        <a:xfrm>
          <a:off x="3797300" y="102793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74930</xdr:rowOff>
    </xdr:from>
    <xdr:to>
      <xdr:col>15</xdr:col>
      <xdr:colOff>101600</xdr:colOff>
      <xdr:row>60</xdr:row>
      <xdr:rowOff>5080</xdr:rowOff>
    </xdr:to>
    <xdr:sp macro="" textlink="">
      <xdr:nvSpPr>
        <xdr:cNvPr id="93" name="楕円 92">
          <a:extLst>
            <a:ext uri="{FF2B5EF4-FFF2-40B4-BE49-F238E27FC236}">
              <a16:creationId xmlns:a16="http://schemas.microsoft.com/office/drawing/2014/main" id="{2DAA11AE-EFB1-4713-8DAF-25923D13134E}"/>
            </a:ext>
          </a:extLst>
        </xdr:cNvPr>
        <xdr:cNvSpPr/>
      </xdr:nvSpPr>
      <xdr:spPr>
        <a:xfrm>
          <a:off x="2857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125730</xdr:rowOff>
    </xdr:from>
    <xdr:to>
      <xdr:col>19</xdr:col>
      <xdr:colOff>177800</xdr:colOff>
      <xdr:row>59</xdr:row>
      <xdr:rowOff>163830</xdr:rowOff>
    </xdr:to>
    <xdr:cxnSp macro="">
      <xdr:nvCxnSpPr>
        <xdr:cNvPr id="94" name="直線コネクタ 93">
          <a:extLst>
            <a:ext uri="{FF2B5EF4-FFF2-40B4-BE49-F238E27FC236}">
              <a16:creationId xmlns:a16="http://schemas.microsoft.com/office/drawing/2014/main" id="{DADB66BE-383A-45D7-82D5-081839F8E140}"/>
            </a:ext>
          </a:extLst>
        </xdr:cNvPr>
        <xdr:cNvCxnSpPr/>
      </xdr:nvCxnSpPr>
      <xdr:spPr>
        <a:xfrm>
          <a:off x="2908300" y="10241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33020</xdr:rowOff>
    </xdr:from>
    <xdr:to>
      <xdr:col>10</xdr:col>
      <xdr:colOff>165100</xdr:colOff>
      <xdr:row>59</xdr:row>
      <xdr:rowOff>134620</xdr:rowOff>
    </xdr:to>
    <xdr:sp macro="" textlink="">
      <xdr:nvSpPr>
        <xdr:cNvPr id="95" name="楕円 94">
          <a:extLst>
            <a:ext uri="{FF2B5EF4-FFF2-40B4-BE49-F238E27FC236}">
              <a16:creationId xmlns:a16="http://schemas.microsoft.com/office/drawing/2014/main" id="{54232EB2-5CF5-4F1E-98F3-07E72B25CC57}"/>
            </a:ext>
          </a:extLst>
        </xdr:cNvPr>
        <xdr:cNvSpPr/>
      </xdr:nvSpPr>
      <xdr:spPr>
        <a:xfrm>
          <a:off x="1968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83820</xdr:rowOff>
    </xdr:from>
    <xdr:to>
      <xdr:col>15</xdr:col>
      <xdr:colOff>50800</xdr:colOff>
      <xdr:row>59</xdr:row>
      <xdr:rowOff>125730</xdr:rowOff>
    </xdr:to>
    <xdr:cxnSp macro="">
      <xdr:nvCxnSpPr>
        <xdr:cNvPr id="96" name="直線コネクタ 95">
          <a:extLst>
            <a:ext uri="{FF2B5EF4-FFF2-40B4-BE49-F238E27FC236}">
              <a16:creationId xmlns:a16="http://schemas.microsoft.com/office/drawing/2014/main" id="{E2C9C220-DDA2-4E55-8B74-3249091622E3}"/>
            </a:ext>
          </a:extLst>
        </xdr:cNvPr>
        <xdr:cNvCxnSpPr/>
      </xdr:nvCxnSpPr>
      <xdr:spPr>
        <a:xfrm>
          <a:off x="2019300" y="101993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162560</xdr:rowOff>
    </xdr:from>
    <xdr:to>
      <xdr:col>6</xdr:col>
      <xdr:colOff>38100</xdr:colOff>
      <xdr:row>59</xdr:row>
      <xdr:rowOff>92710</xdr:rowOff>
    </xdr:to>
    <xdr:sp macro="" textlink="">
      <xdr:nvSpPr>
        <xdr:cNvPr id="97" name="楕円 96">
          <a:extLst>
            <a:ext uri="{FF2B5EF4-FFF2-40B4-BE49-F238E27FC236}">
              <a16:creationId xmlns:a16="http://schemas.microsoft.com/office/drawing/2014/main" id="{8F3F1EBF-1CAC-4F54-B80A-285446C6FC80}"/>
            </a:ext>
          </a:extLst>
        </xdr:cNvPr>
        <xdr:cNvSpPr/>
      </xdr:nvSpPr>
      <xdr:spPr>
        <a:xfrm>
          <a:off x="1079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41910</xdr:rowOff>
    </xdr:from>
    <xdr:to>
      <xdr:col>10</xdr:col>
      <xdr:colOff>114300</xdr:colOff>
      <xdr:row>59</xdr:row>
      <xdr:rowOff>83820</xdr:rowOff>
    </xdr:to>
    <xdr:cxnSp macro="">
      <xdr:nvCxnSpPr>
        <xdr:cNvPr id="98" name="直線コネクタ 97">
          <a:extLst>
            <a:ext uri="{FF2B5EF4-FFF2-40B4-BE49-F238E27FC236}">
              <a16:creationId xmlns:a16="http://schemas.microsoft.com/office/drawing/2014/main" id="{AC9F024F-3E62-4A2E-8D3B-6FB7A9595563}"/>
            </a:ext>
          </a:extLst>
        </xdr:cNvPr>
        <xdr:cNvCxnSpPr/>
      </xdr:nvCxnSpPr>
      <xdr:spPr>
        <a:xfrm>
          <a:off x="1130300" y="101574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49547</xdr:rowOff>
    </xdr:from>
    <xdr:ext cx="405111" cy="259045"/>
    <xdr:sp macro="" textlink="">
      <xdr:nvSpPr>
        <xdr:cNvPr id="99" name="n_1aveValue【体育館・プール】&#10;有形固定資産減価償却率">
          <a:extLst>
            <a:ext uri="{FF2B5EF4-FFF2-40B4-BE49-F238E27FC236}">
              <a16:creationId xmlns:a16="http://schemas.microsoft.com/office/drawing/2014/main" id="{0DC9912A-B96D-4D51-9707-E503AE3775B0}"/>
            </a:ext>
          </a:extLst>
        </xdr:cNvPr>
        <xdr:cNvSpPr txBox="1"/>
      </xdr:nvSpPr>
      <xdr:spPr>
        <a:xfrm>
          <a:off x="3582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57167</xdr:rowOff>
    </xdr:from>
    <xdr:ext cx="405111" cy="259045"/>
    <xdr:sp macro="" textlink="">
      <xdr:nvSpPr>
        <xdr:cNvPr id="100" name="n_2aveValue【体育館・プール】&#10;有形固定資産減価償却率">
          <a:extLst>
            <a:ext uri="{FF2B5EF4-FFF2-40B4-BE49-F238E27FC236}">
              <a16:creationId xmlns:a16="http://schemas.microsoft.com/office/drawing/2014/main" id="{DD86C5A5-C702-4B28-9CC7-9D9A68AB1DFF}"/>
            </a:ext>
          </a:extLst>
        </xdr:cNvPr>
        <xdr:cNvSpPr txBox="1"/>
      </xdr:nvSpPr>
      <xdr:spPr>
        <a:xfrm>
          <a:off x="2705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87647</xdr:rowOff>
    </xdr:from>
    <xdr:ext cx="405111" cy="259045"/>
    <xdr:sp macro="" textlink="">
      <xdr:nvSpPr>
        <xdr:cNvPr id="101" name="n_3aveValue【体育館・プール】&#10;有形固定資産減価償却率">
          <a:extLst>
            <a:ext uri="{FF2B5EF4-FFF2-40B4-BE49-F238E27FC236}">
              <a16:creationId xmlns:a16="http://schemas.microsoft.com/office/drawing/2014/main" id="{14903197-F813-4F46-92C0-10E8A16DD36C}"/>
            </a:ext>
          </a:extLst>
        </xdr:cNvPr>
        <xdr:cNvSpPr txBox="1"/>
      </xdr:nvSpPr>
      <xdr:spPr>
        <a:xfrm>
          <a:off x="1816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40022</xdr:rowOff>
    </xdr:from>
    <xdr:ext cx="405111" cy="259045"/>
    <xdr:sp macro="" textlink="">
      <xdr:nvSpPr>
        <xdr:cNvPr id="102" name="n_4aveValue【体育館・プール】&#10;有形固定資産減価償却率">
          <a:extLst>
            <a:ext uri="{FF2B5EF4-FFF2-40B4-BE49-F238E27FC236}">
              <a16:creationId xmlns:a16="http://schemas.microsoft.com/office/drawing/2014/main" id="{576813F0-3C94-44CB-8227-1E5116C5C472}"/>
            </a:ext>
          </a:extLst>
        </xdr:cNvPr>
        <xdr:cNvSpPr txBox="1"/>
      </xdr:nvSpPr>
      <xdr:spPr>
        <a:xfrm>
          <a:off x="9277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59707</xdr:rowOff>
    </xdr:from>
    <xdr:ext cx="405111" cy="259045"/>
    <xdr:sp macro="" textlink="">
      <xdr:nvSpPr>
        <xdr:cNvPr id="103" name="n_1mainValue【体育館・プール】&#10;有形固定資産減価償却率">
          <a:extLst>
            <a:ext uri="{FF2B5EF4-FFF2-40B4-BE49-F238E27FC236}">
              <a16:creationId xmlns:a16="http://schemas.microsoft.com/office/drawing/2014/main" id="{91F32839-AA89-4A48-B9D8-0BFF9E9FC515}"/>
            </a:ext>
          </a:extLst>
        </xdr:cNvPr>
        <xdr:cNvSpPr txBox="1"/>
      </xdr:nvSpPr>
      <xdr:spPr>
        <a:xfrm>
          <a:off x="3582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104" name="n_2mainValue【体育館・プール】&#10;有形固定資産減価償却率">
          <a:extLst>
            <a:ext uri="{FF2B5EF4-FFF2-40B4-BE49-F238E27FC236}">
              <a16:creationId xmlns:a16="http://schemas.microsoft.com/office/drawing/2014/main" id="{6E387582-1496-440E-950B-EB5998D7B508}"/>
            </a:ext>
          </a:extLst>
        </xdr:cNvPr>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151147</xdr:rowOff>
    </xdr:from>
    <xdr:ext cx="405111" cy="259045"/>
    <xdr:sp macro="" textlink="">
      <xdr:nvSpPr>
        <xdr:cNvPr id="105" name="n_3mainValue【体育館・プール】&#10;有形固定資産減価償却率">
          <a:extLst>
            <a:ext uri="{FF2B5EF4-FFF2-40B4-BE49-F238E27FC236}">
              <a16:creationId xmlns:a16="http://schemas.microsoft.com/office/drawing/2014/main" id="{AE1818B3-7266-4C25-A708-DC58195D73BF}"/>
            </a:ext>
          </a:extLst>
        </xdr:cNvPr>
        <xdr:cNvSpPr txBox="1"/>
      </xdr:nvSpPr>
      <xdr:spPr>
        <a:xfrm>
          <a:off x="18167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109237</xdr:rowOff>
    </xdr:from>
    <xdr:ext cx="405111" cy="259045"/>
    <xdr:sp macro="" textlink="">
      <xdr:nvSpPr>
        <xdr:cNvPr id="106" name="n_4mainValue【体育館・プール】&#10;有形固定資産減価償却率">
          <a:extLst>
            <a:ext uri="{FF2B5EF4-FFF2-40B4-BE49-F238E27FC236}">
              <a16:creationId xmlns:a16="http://schemas.microsoft.com/office/drawing/2014/main" id="{229C9AB5-820E-438E-A0F1-01A152697FB9}"/>
            </a:ext>
          </a:extLst>
        </xdr:cNvPr>
        <xdr:cNvSpPr txBox="1"/>
      </xdr:nvSpPr>
      <xdr:spPr>
        <a:xfrm>
          <a:off x="927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B79A39E1-9941-4D0B-B1AB-ECA26112D6B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17291684-E061-4967-AFE3-496BF5EF67E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16ACED21-737B-4876-9CEC-D5210279EA2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62BD7011-C935-43C4-B710-243C7F64D43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95BB596C-DEC7-4B82-BE4E-48CAC49CE8B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DA4EA583-0FF5-45E3-8DC1-3A7B4E4C225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8899D071-6385-49A3-8A03-014DF9CDBF1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BD4479DC-3C86-429A-A50A-3C36454B535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4DDB6C4A-1F88-466E-A8CF-3329CD62784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D454F26C-2722-442A-87DE-CD20ED33C32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6D26BE47-1179-4BED-929A-B3ABE3171E1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4D536DA4-2B0E-48CB-89B1-B3971CAE6C7B}"/>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C6DBBE0A-A976-47CF-9816-C5473392914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3974B576-93BC-43EC-B21C-FCD27BE7107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7B336F2C-7D17-45E0-B92D-9A1B2D5D65C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B4F0F520-A1AB-4D2E-A5B6-012B32DEB5CB}"/>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940A7286-F07A-45EF-B6F9-CA77A9579D3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7DBA1A79-C1AD-4A28-8F87-205C1CB8C1B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AB924101-E82A-4E66-81B0-500DC6DE237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593653BE-C70B-49E5-81B0-EA8E0AC5F48E}"/>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266C4373-71B5-418A-9CB0-B6061D22E93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2645EE2C-EAD7-4B5A-B4CB-9923239B334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F9616A5B-6888-4A7A-9DC3-4D0E873914A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53C7203F-7C42-46BC-920B-F4AA3527672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518ABA71-884E-4D72-8C59-205FDB70DF8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a:extLst>
            <a:ext uri="{FF2B5EF4-FFF2-40B4-BE49-F238E27FC236}">
              <a16:creationId xmlns:a16="http://schemas.microsoft.com/office/drawing/2014/main" id="{162161C3-F36F-4333-99D6-7A64B1161928}"/>
            </a:ext>
          </a:extLst>
        </xdr:cNvPr>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a:extLst>
            <a:ext uri="{FF2B5EF4-FFF2-40B4-BE49-F238E27FC236}">
              <a16:creationId xmlns:a16="http://schemas.microsoft.com/office/drawing/2014/main" id="{A9AB6452-E48B-45A0-971C-858053DF2DDA}"/>
            </a:ext>
          </a:extLst>
        </xdr:cNvPr>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a:extLst>
            <a:ext uri="{FF2B5EF4-FFF2-40B4-BE49-F238E27FC236}">
              <a16:creationId xmlns:a16="http://schemas.microsoft.com/office/drawing/2014/main" id="{DE5C92A0-9DC2-44E0-8729-0AFFDFE14A51}"/>
            </a:ext>
          </a:extLst>
        </xdr:cNvPr>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a:extLst>
            <a:ext uri="{FF2B5EF4-FFF2-40B4-BE49-F238E27FC236}">
              <a16:creationId xmlns:a16="http://schemas.microsoft.com/office/drawing/2014/main" id="{804B7A2F-C378-446A-942B-C4C8E2127211}"/>
            </a:ext>
          </a:extLst>
        </xdr:cNvPr>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a:extLst>
            <a:ext uri="{FF2B5EF4-FFF2-40B4-BE49-F238E27FC236}">
              <a16:creationId xmlns:a16="http://schemas.microsoft.com/office/drawing/2014/main" id="{AD20CBD0-3E9C-440A-A087-ECAABED71C5E}"/>
            </a:ext>
          </a:extLst>
        </xdr:cNvPr>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55970</xdr:rowOff>
    </xdr:from>
    <xdr:ext cx="469744" cy="259045"/>
    <xdr:sp macro="" textlink="">
      <xdr:nvSpPr>
        <xdr:cNvPr id="137" name="【体育館・プール】&#10;一人当たり面積平均値テキスト">
          <a:extLst>
            <a:ext uri="{FF2B5EF4-FFF2-40B4-BE49-F238E27FC236}">
              <a16:creationId xmlns:a16="http://schemas.microsoft.com/office/drawing/2014/main" id="{9C1C0B4A-5B7D-4A04-A453-3BCD9F367B34}"/>
            </a:ext>
          </a:extLst>
        </xdr:cNvPr>
        <xdr:cNvSpPr txBox="1"/>
      </xdr:nvSpPr>
      <xdr:spPr>
        <a:xfrm>
          <a:off x="10515600" y="10685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a:extLst>
            <a:ext uri="{FF2B5EF4-FFF2-40B4-BE49-F238E27FC236}">
              <a16:creationId xmlns:a16="http://schemas.microsoft.com/office/drawing/2014/main" id="{5C63269B-FA73-4E15-9745-5DDDD249084C}"/>
            </a:ext>
          </a:extLst>
        </xdr:cNvPr>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a:extLst>
            <a:ext uri="{FF2B5EF4-FFF2-40B4-BE49-F238E27FC236}">
              <a16:creationId xmlns:a16="http://schemas.microsoft.com/office/drawing/2014/main" id="{E61043DA-9531-46B7-B9AA-2DB421EA6F25}"/>
            </a:ext>
          </a:extLst>
        </xdr:cNvPr>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0" name="フローチャート: 判断 139">
          <a:extLst>
            <a:ext uri="{FF2B5EF4-FFF2-40B4-BE49-F238E27FC236}">
              <a16:creationId xmlns:a16="http://schemas.microsoft.com/office/drawing/2014/main" id="{A80809C8-7F01-40ED-8CA0-C6161C65FFFB}"/>
            </a:ext>
          </a:extLst>
        </xdr:cNvPr>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141" name="フローチャート: 判断 140">
          <a:extLst>
            <a:ext uri="{FF2B5EF4-FFF2-40B4-BE49-F238E27FC236}">
              <a16:creationId xmlns:a16="http://schemas.microsoft.com/office/drawing/2014/main" id="{0A39C1C4-3BC3-471A-A52F-7AF12A42A69B}"/>
            </a:ext>
          </a:extLst>
        </xdr:cNvPr>
        <xdr:cNvSpPr/>
      </xdr:nvSpPr>
      <xdr:spPr>
        <a:xfrm>
          <a:off x="7810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142" name="フローチャート: 判断 141">
          <a:extLst>
            <a:ext uri="{FF2B5EF4-FFF2-40B4-BE49-F238E27FC236}">
              <a16:creationId xmlns:a16="http://schemas.microsoft.com/office/drawing/2014/main" id="{4E56F875-C8E6-468C-9A63-8AA14A7DF094}"/>
            </a:ext>
          </a:extLst>
        </xdr:cNvPr>
        <xdr:cNvSpPr/>
      </xdr:nvSpPr>
      <xdr:spPr>
        <a:xfrm>
          <a:off x="6921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A951360A-3F56-4DA3-A210-64E9F0928C7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CE570C4E-28F7-41A3-A456-B8CCE9BB77D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C527025-D3B6-45D6-ACCC-52C77AB9C17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D4733C84-CB5A-4FA0-AEA9-69D9C765BD0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6DD7C80-A390-411F-A41B-2438188A5D4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27250</xdr:rowOff>
    </xdr:from>
    <xdr:to>
      <xdr:col>55</xdr:col>
      <xdr:colOff>50800</xdr:colOff>
      <xdr:row>60</xdr:row>
      <xdr:rowOff>128850</xdr:rowOff>
    </xdr:to>
    <xdr:sp macro="" textlink="">
      <xdr:nvSpPr>
        <xdr:cNvPr id="148" name="楕円 147">
          <a:extLst>
            <a:ext uri="{FF2B5EF4-FFF2-40B4-BE49-F238E27FC236}">
              <a16:creationId xmlns:a16="http://schemas.microsoft.com/office/drawing/2014/main" id="{337A4732-07EF-476F-A926-6005568A10B4}"/>
            </a:ext>
          </a:extLst>
        </xdr:cNvPr>
        <xdr:cNvSpPr/>
      </xdr:nvSpPr>
      <xdr:spPr>
        <a:xfrm>
          <a:off x="10426700" y="1031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50127</xdr:rowOff>
    </xdr:from>
    <xdr:ext cx="469744" cy="259045"/>
    <xdr:sp macro="" textlink="">
      <xdr:nvSpPr>
        <xdr:cNvPr id="149" name="【体育館・プール】&#10;一人当たり面積該当値テキスト">
          <a:extLst>
            <a:ext uri="{FF2B5EF4-FFF2-40B4-BE49-F238E27FC236}">
              <a16:creationId xmlns:a16="http://schemas.microsoft.com/office/drawing/2014/main" id="{371B09E2-C046-4765-8991-C6031351949F}"/>
            </a:ext>
          </a:extLst>
        </xdr:cNvPr>
        <xdr:cNvSpPr txBox="1"/>
      </xdr:nvSpPr>
      <xdr:spPr>
        <a:xfrm>
          <a:off x="10515600" y="1016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41293</xdr:rowOff>
    </xdr:from>
    <xdr:to>
      <xdr:col>50</xdr:col>
      <xdr:colOff>165100</xdr:colOff>
      <xdr:row>60</xdr:row>
      <xdr:rowOff>142893</xdr:rowOff>
    </xdr:to>
    <xdr:sp macro="" textlink="">
      <xdr:nvSpPr>
        <xdr:cNvPr id="150" name="楕円 149">
          <a:extLst>
            <a:ext uri="{FF2B5EF4-FFF2-40B4-BE49-F238E27FC236}">
              <a16:creationId xmlns:a16="http://schemas.microsoft.com/office/drawing/2014/main" id="{373E0390-86AD-4C0A-A89E-28687D649992}"/>
            </a:ext>
          </a:extLst>
        </xdr:cNvPr>
        <xdr:cNvSpPr/>
      </xdr:nvSpPr>
      <xdr:spPr>
        <a:xfrm>
          <a:off x="9588500" y="1032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78050</xdr:rowOff>
    </xdr:from>
    <xdr:to>
      <xdr:col>55</xdr:col>
      <xdr:colOff>0</xdr:colOff>
      <xdr:row>60</xdr:row>
      <xdr:rowOff>92093</xdr:rowOff>
    </xdr:to>
    <xdr:cxnSp macro="">
      <xdr:nvCxnSpPr>
        <xdr:cNvPr id="151" name="直線コネクタ 150">
          <a:extLst>
            <a:ext uri="{FF2B5EF4-FFF2-40B4-BE49-F238E27FC236}">
              <a16:creationId xmlns:a16="http://schemas.microsoft.com/office/drawing/2014/main" id="{E6E684BA-9BAF-482F-969D-AB283C27041B}"/>
            </a:ext>
          </a:extLst>
        </xdr:cNvPr>
        <xdr:cNvCxnSpPr/>
      </xdr:nvCxnSpPr>
      <xdr:spPr>
        <a:xfrm flipV="1">
          <a:off x="9639300" y="10365050"/>
          <a:ext cx="8382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53377</xdr:rowOff>
    </xdr:from>
    <xdr:to>
      <xdr:col>46</xdr:col>
      <xdr:colOff>38100</xdr:colOff>
      <xdr:row>60</xdr:row>
      <xdr:rowOff>154977</xdr:rowOff>
    </xdr:to>
    <xdr:sp macro="" textlink="">
      <xdr:nvSpPr>
        <xdr:cNvPr id="152" name="楕円 151">
          <a:extLst>
            <a:ext uri="{FF2B5EF4-FFF2-40B4-BE49-F238E27FC236}">
              <a16:creationId xmlns:a16="http://schemas.microsoft.com/office/drawing/2014/main" id="{CEE70E48-5D5E-42F8-8DA5-E1A8E2054D84}"/>
            </a:ext>
          </a:extLst>
        </xdr:cNvPr>
        <xdr:cNvSpPr/>
      </xdr:nvSpPr>
      <xdr:spPr>
        <a:xfrm>
          <a:off x="8699500" y="1034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92093</xdr:rowOff>
    </xdr:from>
    <xdr:to>
      <xdr:col>50</xdr:col>
      <xdr:colOff>114300</xdr:colOff>
      <xdr:row>60</xdr:row>
      <xdr:rowOff>104177</xdr:rowOff>
    </xdr:to>
    <xdr:cxnSp macro="">
      <xdr:nvCxnSpPr>
        <xdr:cNvPr id="153" name="直線コネクタ 152">
          <a:extLst>
            <a:ext uri="{FF2B5EF4-FFF2-40B4-BE49-F238E27FC236}">
              <a16:creationId xmlns:a16="http://schemas.microsoft.com/office/drawing/2014/main" id="{CB73A7C8-9EEA-4953-A2B1-E5AC5F792434}"/>
            </a:ext>
          </a:extLst>
        </xdr:cNvPr>
        <xdr:cNvCxnSpPr/>
      </xdr:nvCxnSpPr>
      <xdr:spPr>
        <a:xfrm flipV="1">
          <a:off x="8750300" y="10379093"/>
          <a:ext cx="8890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66766</xdr:rowOff>
    </xdr:from>
    <xdr:to>
      <xdr:col>41</xdr:col>
      <xdr:colOff>101600</xdr:colOff>
      <xdr:row>60</xdr:row>
      <xdr:rowOff>168366</xdr:rowOff>
    </xdr:to>
    <xdr:sp macro="" textlink="">
      <xdr:nvSpPr>
        <xdr:cNvPr id="154" name="楕円 153">
          <a:extLst>
            <a:ext uri="{FF2B5EF4-FFF2-40B4-BE49-F238E27FC236}">
              <a16:creationId xmlns:a16="http://schemas.microsoft.com/office/drawing/2014/main" id="{F4A2BBC5-C47A-40BD-A8E7-AAADE1C37880}"/>
            </a:ext>
          </a:extLst>
        </xdr:cNvPr>
        <xdr:cNvSpPr/>
      </xdr:nvSpPr>
      <xdr:spPr>
        <a:xfrm>
          <a:off x="7810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104177</xdr:rowOff>
    </xdr:from>
    <xdr:to>
      <xdr:col>45</xdr:col>
      <xdr:colOff>177800</xdr:colOff>
      <xdr:row>60</xdr:row>
      <xdr:rowOff>117566</xdr:rowOff>
    </xdr:to>
    <xdr:cxnSp macro="">
      <xdr:nvCxnSpPr>
        <xdr:cNvPr id="155" name="直線コネクタ 154">
          <a:extLst>
            <a:ext uri="{FF2B5EF4-FFF2-40B4-BE49-F238E27FC236}">
              <a16:creationId xmlns:a16="http://schemas.microsoft.com/office/drawing/2014/main" id="{6046E481-96FF-4786-8357-CBE5C098C29A}"/>
            </a:ext>
          </a:extLst>
        </xdr:cNvPr>
        <xdr:cNvCxnSpPr/>
      </xdr:nvCxnSpPr>
      <xdr:spPr>
        <a:xfrm flipV="1">
          <a:off x="7861300" y="10391177"/>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78849</xdr:rowOff>
    </xdr:from>
    <xdr:to>
      <xdr:col>36</xdr:col>
      <xdr:colOff>165100</xdr:colOff>
      <xdr:row>61</xdr:row>
      <xdr:rowOff>8999</xdr:rowOff>
    </xdr:to>
    <xdr:sp macro="" textlink="">
      <xdr:nvSpPr>
        <xdr:cNvPr id="156" name="楕円 155">
          <a:extLst>
            <a:ext uri="{FF2B5EF4-FFF2-40B4-BE49-F238E27FC236}">
              <a16:creationId xmlns:a16="http://schemas.microsoft.com/office/drawing/2014/main" id="{36458D68-2A84-4F05-9514-F017C8445BD7}"/>
            </a:ext>
          </a:extLst>
        </xdr:cNvPr>
        <xdr:cNvSpPr/>
      </xdr:nvSpPr>
      <xdr:spPr>
        <a:xfrm>
          <a:off x="6921500" y="1036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117566</xdr:rowOff>
    </xdr:from>
    <xdr:to>
      <xdr:col>41</xdr:col>
      <xdr:colOff>50800</xdr:colOff>
      <xdr:row>60</xdr:row>
      <xdr:rowOff>129649</xdr:rowOff>
    </xdr:to>
    <xdr:cxnSp macro="">
      <xdr:nvCxnSpPr>
        <xdr:cNvPr id="157" name="直線コネクタ 156">
          <a:extLst>
            <a:ext uri="{FF2B5EF4-FFF2-40B4-BE49-F238E27FC236}">
              <a16:creationId xmlns:a16="http://schemas.microsoft.com/office/drawing/2014/main" id="{FDB3EFF7-77AD-4519-A67F-42D030FDE426}"/>
            </a:ext>
          </a:extLst>
        </xdr:cNvPr>
        <xdr:cNvCxnSpPr/>
      </xdr:nvCxnSpPr>
      <xdr:spPr>
        <a:xfrm flipV="1">
          <a:off x="6972300" y="10404566"/>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12862</xdr:rowOff>
    </xdr:from>
    <xdr:ext cx="469744" cy="259045"/>
    <xdr:sp macro="" textlink="">
      <xdr:nvSpPr>
        <xdr:cNvPr id="158" name="n_1aveValue【体育館・プール】&#10;一人当たり面積">
          <a:extLst>
            <a:ext uri="{FF2B5EF4-FFF2-40B4-BE49-F238E27FC236}">
              <a16:creationId xmlns:a16="http://schemas.microsoft.com/office/drawing/2014/main" id="{19541C47-B037-455D-9268-6FD3CC4A67DC}"/>
            </a:ext>
          </a:extLst>
        </xdr:cNvPr>
        <xdr:cNvSpPr txBox="1"/>
      </xdr:nvSpPr>
      <xdr:spPr>
        <a:xfrm>
          <a:off x="9391727" y="1081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14495</xdr:rowOff>
    </xdr:from>
    <xdr:ext cx="469744" cy="259045"/>
    <xdr:sp macro="" textlink="">
      <xdr:nvSpPr>
        <xdr:cNvPr id="159" name="n_2aveValue【体育館・プール】&#10;一人当たり面積">
          <a:extLst>
            <a:ext uri="{FF2B5EF4-FFF2-40B4-BE49-F238E27FC236}">
              <a16:creationId xmlns:a16="http://schemas.microsoft.com/office/drawing/2014/main" id="{D308E54E-E511-4DEB-B32B-064EE7A73612}"/>
            </a:ext>
          </a:extLst>
        </xdr:cNvPr>
        <xdr:cNvSpPr txBox="1"/>
      </xdr:nvSpPr>
      <xdr:spPr>
        <a:xfrm>
          <a:off x="8515427" y="108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14168</xdr:rowOff>
    </xdr:from>
    <xdr:ext cx="469744" cy="259045"/>
    <xdr:sp macro="" textlink="">
      <xdr:nvSpPr>
        <xdr:cNvPr id="160" name="n_3aveValue【体育館・プール】&#10;一人当たり面積">
          <a:extLst>
            <a:ext uri="{FF2B5EF4-FFF2-40B4-BE49-F238E27FC236}">
              <a16:creationId xmlns:a16="http://schemas.microsoft.com/office/drawing/2014/main" id="{04D74DEA-5248-4026-811C-21F1BC428B81}"/>
            </a:ext>
          </a:extLst>
        </xdr:cNvPr>
        <xdr:cNvSpPr txBox="1"/>
      </xdr:nvSpPr>
      <xdr:spPr>
        <a:xfrm>
          <a:off x="7626427" y="1081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169943</xdr:rowOff>
    </xdr:from>
    <xdr:ext cx="469744" cy="259045"/>
    <xdr:sp macro="" textlink="">
      <xdr:nvSpPr>
        <xdr:cNvPr id="161" name="n_4aveValue【体育館・プール】&#10;一人当たり面積">
          <a:extLst>
            <a:ext uri="{FF2B5EF4-FFF2-40B4-BE49-F238E27FC236}">
              <a16:creationId xmlns:a16="http://schemas.microsoft.com/office/drawing/2014/main" id="{9D40A952-7E20-4E91-8214-876FFA9B0BD7}"/>
            </a:ext>
          </a:extLst>
        </xdr:cNvPr>
        <xdr:cNvSpPr txBox="1"/>
      </xdr:nvSpPr>
      <xdr:spPr>
        <a:xfrm>
          <a:off x="6737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159420</xdr:rowOff>
    </xdr:from>
    <xdr:ext cx="469744" cy="259045"/>
    <xdr:sp macro="" textlink="">
      <xdr:nvSpPr>
        <xdr:cNvPr id="162" name="n_1mainValue【体育館・プール】&#10;一人当たり面積">
          <a:extLst>
            <a:ext uri="{FF2B5EF4-FFF2-40B4-BE49-F238E27FC236}">
              <a16:creationId xmlns:a16="http://schemas.microsoft.com/office/drawing/2014/main" id="{6AEE5E94-A42E-4AE9-AFD4-8DAD132F3BCB}"/>
            </a:ext>
          </a:extLst>
        </xdr:cNvPr>
        <xdr:cNvSpPr txBox="1"/>
      </xdr:nvSpPr>
      <xdr:spPr>
        <a:xfrm>
          <a:off x="9391727" y="1010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54</xdr:rowOff>
    </xdr:from>
    <xdr:ext cx="469744" cy="259045"/>
    <xdr:sp macro="" textlink="">
      <xdr:nvSpPr>
        <xdr:cNvPr id="163" name="n_2mainValue【体育館・プール】&#10;一人当たり面積">
          <a:extLst>
            <a:ext uri="{FF2B5EF4-FFF2-40B4-BE49-F238E27FC236}">
              <a16:creationId xmlns:a16="http://schemas.microsoft.com/office/drawing/2014/main" id="{24D9120B-7BC0-4801-859A-16A9D5CFE4C8}"/>
            </a:ext>
          </a:extLst>
        </xdr:cNvPr>
        <xdr:cNvSpPr txBox="1"/>
      </xdr:nvSpPr>
      <xdr:spPr>
        <a:xfrm>
          <a:off x="8515427" y="1011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13443</xdr:rowOff>
    </xdr:from>
    <xdr:ext cx="469744" cy="259045"/>
    <xdr:sp macro="" textlink="">
      <xdr:nvSpPr>
        <xdr:cNvPr id="164" name="n_3mainValue【体育館・プール】&#10;一人当たり面積">
          <a:extLst>
            <a:ext uri="{FF2B5EF4-FFF2-40B4-BE49-F238E27FC236}">
              <a16:creationId xmlns:a16="http://schemas.microsoft.com/office/drawing/2014/main" id="{C2F94CEC-3475-4CDF-BEDC-3DC63C6B67D1}"/>
            </a:ext>
          </a:extLst>
        </xdr:cNvPr>
        <xdr:cNvSpPr txBox="1"/>
      </xdr:nvSpPr>
      <xdr:spPr>
        <a:xfrm>
          <a:off x="7626427" y="1012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25526</xdr:rowOff>
    </xdr:from>
    <xdr:ext cx="469744" cy="259045"/>
    <xdr:sp macro="" textlink="">
      <xdr:nvSpPr>
        <xdr:cNvPr id="165" name="n_4mainValue【体育館・プール】&#10;一人当たり面積">
          <a:extLst>
            <a:ext uri="{FF2B5EF4-FFF2-40B4-BE49-F238E27FC236}">
              <a16:creationId xmlns:a16="http://schemas.microsoft.com/office/drawing/2014/main" id="{04CC1EBD-2C9C-4ABF-B71A-1335DA472435}"/>
            </a:ext>
          </a:extLst>
        </xdr:cNvPr>
        <xdr:cNvSpPr txBox="1"/>
      </xdr:nvSpPr>
      <xdr:spPr>
        <a:xfrm>
          <a:off x="6737427" y="1014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DC2299FE-5208-430B-A1A0-9E4B193E309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71DD3494-1E6D-48EF-9FFC-BA847BD45DF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5EF3977D-C640-47C2-A8EC-39AF681B946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51D0CCD4-ED04-400E-A98C-95CE3F558AF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30BF26D7-7053-4577-8AD0-F8A150AADEA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88A5A63E-36B1-4B6D-8A87-C616A601ACE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A5FE8C9E-A1D1-4DD8-AB2B-9CC334E26B8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D5BE6DEA-6EB2-4DD6-8052-FB730700CC9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457DC466-D10D-4F73-99CD-E124BC236BB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78076E3C-D9D3-4F09-820A-F500139CD10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785A016C-207D-46E6-AC5B-5B96E60099E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D4D4582B-0394-4739-8A7D-23D9E8E5957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94C42E0F-5A1C-49C9-A4AA-A751B35E0D0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D8327851-E72D-4FAD-84A1-E48CBB2C3D6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49C580AC-566F-4C95-B48F-C26228668C5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FF04D6AC-F1A7-4449-BFFA-DE9EA43F2BC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9BF6D3E3-CFDC-4F4B-9941-B82C81209F2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8CAAA9C3-6824-4435-88D3-5CDD4C6F18D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D2FAB764-2636-4A9C-B751-D5063235821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091F66ED-CDBB-412B-9386-13F9FD7F41E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0C033408-AB09-4B1D-96FF-A37059A1B4E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870B1879-53AC-4FE8-973C-B147B10B9D2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DEFBA061-ED9A-4517-840D-6C8832DA101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B23834CE-12FD-4671-9636-F1F1087CF2F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843FFC09-6AD9-4730-BA38-D5121E15F1A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EA773B03-9B99-4A77-A876-22C32FF2448D}"/>
            </a:ext>
          </a:extLst>
        </xdr:cNvPr>
        <xdr:cNvCxnSpPr/>
      </xdr:nvCxnSpPr>
      <xdr:spPr>
        <a:xfrm flipV="1">
          <a:off x="4634865"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7C7E23CB-2648-499E-8040-2501E0A19FE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A144BA5D-FB82-4B0E-831E-591E20FA802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05ADD241-FA7A-4B91-8AFF-1BFCE550E75C}"/>
            </a:ext>
          </a:extLst>
        </xdr:cNvPr>
        <xdr:cNvSpPr txBox="1"/>
      </xdr:nvSpPr>
      <xdr:spPr>
        <a:xfrm>
          <a:off x="4673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195" name="直線コネクタ 194">
          <a:extLst>
            <a:ext uri="{FF2B5EF4-FFF2-40B4-BE49-F238E27FC236}">
              <a16:creationId xmlns:a16="http://schemas.microsoft.com/office/drawing/2014/main" id="{B5AA4F06-BD75-44A1-8E7D-5FC9FE9E508A}"/>
            </a:ext>
          </a:extLst>
        </xdr:cNvPr>
        <xdr:cNvCxnSpPr/>
      </xdr:nvCxnSpPr>
      <xdr:spPr>
        <a:xfrm>
          <a:off x="4546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EAA2CE60-FEFC-4867-980F-C3F906C2DFC7}"/>
            </a:ext>
          </a:extLst>
        </xdr:cNvPr>
        <xdr:cNvSpPr txBox="1"/>
      </xdr:nvSpPr>
      <xdr:spPr>
        <a:xfrm>
          <a:off x="4673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7" name="フローチャート: 判断 196">
          <a:extLst>
            <a:ext uri="{FF2B5EF4-FFF2-40B4-BE49-F238E27FC236}">
              <a16:creationId xmlns:a16="http://schemas.microsoft.com/office/drawing/2014/main" id="{6B4EC265-3044-4620-BA23-DAB4753F5892}"/>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198" name="フローチャート: 判断 197">
          <a:extLst>
            <a:ext uri="{FF2B5EF4-FFF2-40B4-BE49-F238E27FC236}">
              <a16:creationId xmlns:a16="http://schemas.microsoft.com/office/drawing/2014/main" id="{96EB8E7A-C00A-43A7-B9F7-0F3D1A54E8F8}"/>
            </a:ext>
          </a:extLst>
        </xdr:cNvPr>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99" name="フローチャート: 判断 198">
          <a:extLst>
            <a:ext uri="{FF2B5EF4-FFF2-40B4-BE49-F238E27FC236}">
              <a16:creationId xmlns:a16="http://schemas.microsoft.com/office/drawing/2014/main" id="{907BDD50-F42F-4034-AB2C-704D9E054062}"/>
            </a:ext>
          </a:extLst>
        </xdr:cNvPr>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00" name="フローチャート: 判断 199">
          <a:extLst>
            <a:ext uri="{FF2B5EF4-FFF2-40B4-BE49-F238E27FC236}">
              <a16:creationId xmlns:a16="http://schemas.microsoft.com/office/drawing/2014/main" id="{1D90A7F2-6ED4-4CB0-880D-D95C05BFF08D}"/>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01" name="フローチャート: 判断 200">
          <a:extLst>
            <a:ext uri="{FF2B5EF4-FFF2-40B4-BE49-F238E27FC236}">
              <a16:creationId xmlns:a16="http://schemas.microsoft.com/office/drawing/2014/main" id="{D8113D8A-5B76-414A-8465-9FE27244511C}"/>
            </a:ext>
          </a:extLst>
        </xdr:cNvPr>
        <xdr:cNvSpPr/>
      </xdr:nvSpPr>
      <xdr:spPr>
        <a:xfrm>
          <a:off x="1079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F6E02F47-57AB-471B-BF9E-2A0D2C21926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BDDA9906-687F-4234-B479-CC81EF0C166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EAA49729-7D83-441E-A4B4-17CCAE885A7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FAEA17AC-9BB3-42D2-BC06-503669DE5A0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B68B8E1A-F7D8-4070-AA8A-BBA9B221F2F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23223</xdr:rowOff>
    </xdr:from>
    <xdr:to>
      <xdr:col>24</xdr:col>
      <xdr:colOff>114300</xdr:colOff>
      <xdr:row>83</xdr:row>
      <xdr:rowOff>124823</xdr:rowOff>
    </xdr:to>
    <xdr:sp macro="" textlink="">
      <xdr:nvSpPr>
        <xdr:cNvPr id="207" name="楕円 206">
          <a:extLst>
            <a:ext uri="{FF2B5EF4-FFF2-40B4-BE49-F238E27FC236}">
              <a16:creationId xmlns:a16="http://schemas.microsoft.com/office/drawing/2014/main" id="{B2AA228D-B210-4326-8093-31BE4F182629}"/>
            </a:ext>
          </a:extLst>
        </xdr:cNvPr>
        <xdr:cNvSpPr/>
      </xdr:nvSpPr>
      <xdr:spPr>
        <a:xfrm>
          <a:off x="45847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1650</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B25EFC9C-E3AA-4F59-A29D-5856D9763BD5}"/>
            </a:ext>
          </a:extLst>
        </xdr:cNvPr>
        <xdr:cNvSpPr txBox="1"/>
      </xdr:nvSpPr>
      <xdr:spPr>
        <a:xfrm>
          <a:off x="4673600"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155484</xdr:rowOff>
    </xdr:from>
    <xdr:to>
      <xdr:col>20</xdr:col>
      <xdr:colOff>38100</xdr:colOff>
      <xdr:row>83</xdr:row>
      <xdr:rowOff>85634</xdr:rowOff>
    </xdr:to>
    <xdr:sp macro="" textlink="">
      <xdr:nvSpPr>
        <xdr:cNvPr id="209" name="楕円 208">
          <a:extLst>
            <a:ext uri="{FF2B5EF4-FFF2-40B4-BE49-F238E27FC236}">
              <a16:creationId xmlns:a16="http://schemas.microsoft.com/office/drawing/2014/main" id="{FAE36383-22FA-4AD5-922E-789B4BC77C5A}"/>
            </a:ext>
          </a:extLst>
        </xdr:cNvPr>
        <xdr:cNvSpPr/>
      </xdr:nvSpPr>
      <xdr:spPr>
        <a:xfrm>
          <a:off x="3746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34834</xdr:rowOff>
    </xdr:from>
    <xdr:to>
      <xdr:col>24</xdr:col>
      <xdr:colOff>63500</xdr:colOff>
      <xdr:row>83</xdr:row>
      <xdr:rowOff>74023</xdr:rowOff>
    </xdr:to>
    <xdr:cxnSp macro="">
      <xdr:nvCxnSpPr>
        <xdr:cNvPr id="210" name="直線コネクタ 209">
          <a:extLst>
            <a:ext uri="{FF2B5EF4-FFF2-40B4-BE49-F238E27FC236}">
              <a16:creationId xmlns:a16="http://schemas.microsoft.com/office/drawing/2014/main" id="{A5ACAEED-8BB8-41BE-96AA-29655B09ED00}"/>
            </a:ext>
          </a:extLst>
        </xdr:cNvPr>
        <xdr:cNvCxnSpPr/>
      </xdr:nvCxnSpPr>
      <xdr:spPr>
        <a:xfrm>
          <a:off x="3797300" y="1426518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114663</xdr:rowOff>
    </xdr:from>
    <xdr:to>
      <xdr:col>15</xdr:col>
      <xdr:colOff>101600</xdr:colOff>
      <xdr:row>83</xdr:row>
      <xdr:rowOff>44813</xdr:rowOff>
    </xdr:to>
    <xdr:sp macro="" textlink="">
      <xdr:nvSpPr>
        <xdr:cNvPr id="211" name="楕円 210">
          <a:extLst>
            <a:ext uri="{FF2B5EF4-FFF2-40B4-BE49-F238E27FC236}">
              <a16:creationId xmlns:a16="http://schemas.microsoft.com/office/drawing/2014/main" id="{1973D35A-335B-4A00-A8BA-D426A6618B94}"/>
            </a:ext>
          </a:extLst>
        </xdr:cNvPr>
        <xdr:cNvSpPr/>
      </xdr:nvSpPr>
      <xdr:spPr>
        <a:xfrm>
          <a:off x="2857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165463</xdr:rowOff>
    </xdr:from>
    <xdr:to>
      <xdr:col>19</xdr:col>
      <xdr:colOff>177800</xdr:colOff>
      <xdr:row>83</xdr:row>
      <xdr:rowOff>34834</xdr:rowOff>
    </xdr:to>
    <xdr:cxnSp macro="">
      <xdr:nvCxnSpPr>
        <xdr:cNvPr id="212" name="直線コネクタ 211">
          <a:extLst>
            <a:ext uri="{FF2B5EF4-FFF2-40B4-BE49-F238E27FC236}">
              <a16:creationId xmlns:a16="http://schemas.microsoft.com/office/drawing/2014/main" id="{D567C1A8-85BD-424C-B1A1-5D4A9246E56C}"/>
            </a:ext>
          </a:extLst>
        </xdr:cNvPr>
        <xdr:cNvCxnSpPr/>
      </xdr:nvCxnSpPr>
      <xdr:spPr>
        <a:xfrm>
          <a:off x="2908300" y="1422436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75474</xdr:rowOff>
    </xdr:from>
    <xdr:to>
      <xdr:col>10</xdr:col>
      <xdr:colOff>165100</xdr:colOff>
      <xdr:row>83</xdr:row>
      <xdr:rowOff>5624</xdr:rowOff>
    </xdr:to>
    <xdr:sp macro="" textlink="">
      <xdr:nvSpPr>
        <xdr:cNvPr id="213" name="楕円 212">
          <a:extLst>
            <a:ext uri="{FF2B5EF4-FFF2-40B4-BE49-F238E27FC236}">
              <a16:creationId xmlns:a16="http://schemas.microsoft.com/office/drawing/2014/main" id="{2F8874F2-E7BD-4F67-8ADA-B9F3684AD362}"/>
            </a:ext>
          </a:extLst>
        </xdr:cNvPr>
        <xdr:cNvSpPr/>
      </xdr:nvSpPr>
      <xdr:spPr>
        <a:xfrm>
          <a:off x="1968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126274</xdr:rowOff>
    </xdr:from>
    <xdr:to>
      <xdr:col>15</xdr:col>
      <xdr:colOff>50800</xdr:colOff>
      <xdr:row>82</xdr:row>
      <xdr:rowOff>165463</xdr:rowOff>
    </xdr:to>
    <xdr:cxnSp macro="">
      <xdr:nvCxnSpPr>
        <xdr:cNvPr id="214" name="直線コネクタ 213">
          <a:extLst>
            <a:ext uri="{FF2B5EF4-FFF2-40B4-BE49-F238E27FC236}">
              <a16:creationId xmlns:a16="http://schemas.microsoft.com/office/drawing/2014/main" id="{5AE9507A-5239-44B6-8859-4033B24158DB}"/>
            </a:ext>
          </a:extLst>
        </xdr:cNvPr>
        <xdr:cNvCxnSpPr/>
      </xdr:nvCxnSpPr>
      <xdr:spPr>
        <a:xfrm>
          <a:off x="2019300" y="141851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34652</xdr:rowOff>
    </xdr:from>
    <xdr:to>
      <xdr:col>6</xdr:col>
      <xdr:colOff>38100</xdr:colOff>
      <xdr:row>82</xdr:row>
      <xdr:rowOff>136252</xdr:rowOff>
    </xdr:to>
    <xdr:sp macro="" textlink="">
      <xdr:nvSpPr>
        <xdr:cNvPr id="215" name="楕円 214">
          <a:extLst>
            <a:ext uri="{FF2B5EF4-FFF2-40B4-BE49-F238E27FC236}">
              <a16:creationId xmlns:a16="http://schemas.microsoft.com/office/drawing/2014/main" id="{76123138-B8E1-4DE4-964A-3A2E32C45C11}"/>
            </a:ext>
          </a:extLst>
        </xdr:cNvPr>
        <xdr:cNvSpPr/>
      </xdr:nvSpPr>
      <xdr:spPr>
        <a:xfrm>
          <a:off x="1079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85452</xdr:rowOff>
    </xdr:from>
    <xdr:to>
      <xdr:col>10</xdr:col>
      <xdr:colOff>114300</xdr:colOff>
      <xdr:row>82</xdr:row>
      <xdr:rowOff>126274</xdr:rowOff>
    </xdr:to>
    <xdr:cxnSp macro="">
      <xdr:nvCxnSpPr>
        <xdr:cNvPr id="216" name="直線コネクタ 215">
          <a:extLst>
            <a:ext uri="{FF2B5EF4-FFF2-40B4-BE49-F238E27FC236}">
              <a16:creationId xmlns:a16="http://schemas.microsoft.com/office/drawing/2014/main" id="{FAA7625D-A4BF-4592-B5C8-FF6198A508AB}"/>
            </a:ext>
          </a:extLst>
        </xdr:cNvPr>
        <xdr:cNvCxnSpPr/>
      </xdr:nvCxnSpPr>
      <xdr:spPr>
        <a:xfrm>
          <a:off x="1130300" y="14144352"/>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22151</xdr:rowOff>
    </xdr:from>
    <xdr:ext cx="405111" cy="259045"/>
    <xdr:sp macro="" textlink="">
      <xdr:nvSpPr>
        <xdr:cNvPr id="217" name="n_1aveValue【福祉施設】&#10;有形固定資産減価償却率">
          <a:extLst>
            <a:ext uri="{FF2B5EF4-FFF2-40B4-BE49-F238E27FC236}">
              <a16:creationId xmlns:a16="http://schemas.microsoft.com/office/drawing/2014/main" id="{53153535-6EA3-47D0-8FB2-7E6E5EB4479A}"/>
            </a:ext>
          </a:extLst>
        </xdr:cNvPr>
        <xdr:cNvSpPr txBox="1"/>
      </xdr:nvSpPr>
      <xdr:spPr>
        <a:xfrm>
          <a:off x="3582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218" name="n_2aveValue【福祉施設】&#10;有形固定資産減価償却率">
          <a:extLst>
            <a:ext uri="{FF2B5EF4-FFF2-40B4-BE49-F238E27FC236}">
              <a16:creationId xmlns:a16="http://schemas.microsoft.com/office/drawing/2014/main" id="{73B56F0E-785E-4C53-A2DD-1B4F1A78CF64}"/>
            </a:ext>
          </a:extLst>
        </xdr:cNvPr>
        <xdr:cNvSpPr txBox="1"/>
      </xdr:nvSpPr>
      <xdr:spPr>
        <a:xfrm>
          <a:off x="2705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141350</xdr:rowOff>
    </xdr:from>
    <xdr:ext cx="405111" cy="259045"/>
    <xdr:sp macro="" textlink="">
      <xdr:nvSpPr>
        <xdr:cNvPr id="219" name="n_3aveValue【福祉施設】&#10;有形固定資産減価償却率">
          <a:extLst>
            <a:ext uri="{FF2B5EF4-FFF2-40B4-BE49-F238E27FC236}">
              <a16:creationId xmlns:a16="http://schemas.microsoft.com/office/drawing/2014/main" id="{148D349B-C3A2-43BA-9489-899681DB30D6}"/>
            </a:ext>
          </a:extLst>
        </xdr:cNvPr>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95629</xdr:rowOff>
    </xdr:from>
    <xdr:ext cx="405111" cy="259045"/>
    <xdr:sp macro="" textlink="">
      <xdr:nvSpPr>
        <xdr:cNvPr id="220" name="n_4aveValue【福祉施設】&#10;有形固定資産減価償却率">
          <a:extLst>
            <a:ext uri="{FF2B5EF4-FFF2-40B4-BE49-F238E27FC236}">
              <a16:creationId xmlns:a16="http://schemas.microsoft.com/office/drawing/2014/main" id="{63B935E3-2F4A-4617-9FF7-C7E6499B842F}"/>
            </a:ext>
          </a:extLst>
        </xdr:cNvPr>
        <xdr:cNvSpPr txBox="1"/>
      </xdr:nvSpPr>
      <xdr:spPr>
        <a:xfrm>
          <a:off x="927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76761</xdr:rowOff>
    </xdr:from>
    <xdr:ext cx="405111" cy="259045"/>
    <xdr:sp macro="" textlink="">
      <xdr:nvSpPr>
        <xdr:cNvPr id="221" name="n_1mainValue【福祉施設】&#10;有形固定資産減価償却率">
          <a:extLst>
            <a:ext uri="{FF2B5EF4-FFF2-40B4-BE49-F238E27FC236}">
              <a16:creationId xmlns:a16="http://schemas.microsoft.com/office/drawing/2014/main" id="{B4CF9FD6-1929-4D03-82A9-FC7D4D614B02}"/>
            </a:ext>
          </a:extLst>
        </xdr:cNvPr>
        <xdr:cNvSpPr txBox="1"/>
      </xdr:nvSpPr>
      <xdr:spPr>
        <a:xfrm>
          <a:off x="3582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35940</xdr:rowOff>
    </xdr:from>
    <xdr:ext cx="405111" cy="259045"/>
    <xdr:sp macro="" textlink="">
      <xdr:nvSpPr>
        <xdr:cNvPr id="222" name="n_2mainValue【福祉施設】&#10;有形固定資産減価償却率">
          <a:extLst>
            <a:ext uri="{FF2B5EF4-FFF2-40B4-BE49-F238E27FC236}">
              <a16:creationId xmlns:a16="http://schemas.microsoft.com/office/drawing/2014/main" id="{6FAE2DA9-8BB5-4202-970D-AAD0B29799F4}"/>
            </a:ext>
          </a:extLst>
        </xdr:cNvPr>
        <xdr:cNvSpPr txBox="1"/>
      </xdr:nvSpPr>
      <xdr:spPr>
        <a:xfrm>
          <a:off x="2705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168201</xdr:rowOff>
    </xdr:from>
    <xdr:ext cx="405111" cy="259045"/>
    <xdr:sp macro="" textlink="">
      <xdr:nvSpPr>
        <xdr:cNvPr id="223" name="n_3mainValue【福祉施設】&#10;有形固定資産減価償却率">
          <a:extLst>
            <a:ext uri="{FF2B5EF4-FFF2-40B4-BE49-F238E27FC236}">
              <a16:creationId xmlns:a16="http://schemas.microsoft.com/office/drawing/2014/main" id="{3611E436-37F8-4E89-9B81-872A42770B50}"/>
            </a:ext>
          </a:extLst>
        </xdr:cNvPr>
        <xdr:cNvSpPr txBox="1"/>
      </xdr:nvSpPr>
      <xdr:spPr>
        <a:xfrm>
          <a:off x="1816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127379</xdr:rowOff>
    </xdr:from>
    <xdr:ext cx="405111" cy="259045"/>
    <xdr:sp macro="" textlink="">
      <xdr:nvSpPr>
        <xdr:cNvPr id="224" name="n_4mainValue【福祉施設】&#10;有形固定資産減価償却率">
          <a:extLst>
            <a:ext uri="{FF2B5EF4-FFF2-40B4-BE49-F238E27FC236}">
              <a16:creationId xmlns:a16="http://schemas.microsoft.com/office/drawing/2014/main" id="{01FFBE80-C4F1-4548-8B65-9F81D0D84A84}"/>
            </a:ext>
          </a:extLst>
        </xdr:cNvPr>
        <xdr:cNvSpPr txBox="1"/>
      </xdr:nvSpPr>
      <xdr:spPr>
        <a:xfrm>
          <a:off x="927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82D362E4-0640-48FC-8504-E3B8EB70423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A11E23E9-8B9F-4ECA-9C73-DE972EB2C73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9055A527-013C-49DF-A5C9-FABD23FBFE2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50656752-1288-4EE7-821E-6BB29916861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B40F8AC0-11C0-4CB2-A8FA-8B9ABDDA6C5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76DEF26A-8494-4864-83F8-559AD95588A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66428F0C-8354-41D1-9A75-1D8810451FD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04C0A3E9-947B-41B1-B8BD-69E71291FC8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8F9760AE-75E6-4182-841A-C188A7D7470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0A0CDD50-04C0-4C9E-80D4-58765F34477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02F02D21-593B-419A-B08C-4666B53DF88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5BE28AD3-0F72-4C90-8D3A-97FD7EB5F9A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618B8D8E-107F-46F6-9BB5-971D1C2654F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89724D4E-1759-42FB-BE9B-F8B64244EEE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5711F4AD-E2AA-4FE4-A1FD-2B0B0633667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D2CD7247-32EF-4D8D-BF33-FC8A3CF2554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3E3C8784-A2AF-4699-915C-BE2DAB1DA90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72119133-687B-4D52-9880-BC533C87E63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110D0EC5-1E6B-40D9-836D-6F7B3BC73AC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57BED931-34F0-4564-97A3-3B96CBBC2EF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EB73D2DC-0AB6-478D-8512-41BFA8C1062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C40D3545-8544-496C-8C18-76FB53D064A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1AF888EF-DC89-46A3-8842-EEFBD1F1B7E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248" name="直線コネクタ 247">
          <a:extLst>
            <a:ext uri="{FF2B5EF4-FFF2-40B4-BE49-F238E27FC236}">
              <a16:creationId xmlns:a16="http://schemas.microsoft.com/office/drawing/2014/main" id="{A72226ED-3D37-4505-ABB8-82B424957E47}"/>
            </a:ext>
          </a:extLst>
        </xdr:cNvPr>
        <xdr:cNvCxnSpPr/>
      </xdr:nvCxnSpPr>
      <xdr:spPr>
        <a:xfrm flipV="1">
          <a:off x="10476865" y="13234797"/>
          <a:ext cx="0" cy="16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49" name="【福祉施設】&#10;一人当たり面積最小値テキスト">
          <a:extLst>
            <a:ext uri="{FF2B5EF4-FFF2-40B4-BE49-F238E27FC236}">
              <a16:creationId xmlns:a16="http://schemas.microsoft.com/office/drawing/2014/main" id="{790BE3CD-E1CA-47BE-9F0A-4BBBDB24B6FF}"/>
            </a:ext>
          </a:extLst>
        </xdr:cNvPr>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50" name="直線コネクタ 249">
          <a:extLst>
            <a:ext uri="{FF2B5EF4-FFF2-40B4-BE49-F238E27FC236}">
              <a16:creationId xmlns:a16="http://schemas.microsoft.com/office/drawing/2014/main" id="{8D8F5B19-28E7-49E5-B12E-E52AA51B151A}"/>
            </a:ext>
          </a:extLst>
        </xdr:cNvPr>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251" name="【福祉施設】&#10;一人当たり面積最大値テキスト">
          <a:extLst>
            <a:ext uri="{FF2B5EF4-FFF2-40B4-BE49-F238E27FC236}">
              <a16:creationId xmlns:a16="http://schemas.microsoft.com/office/drawing/2014/main" id="{97750E1A-542E-4027-A464-069BF91B6E55}"/>
            </a:ext>
          </a:extLst>
        </xdr:cNvPr>
        <xdr:cNvSpPr txBox="1"/>
      </xdr:nvSpPr>
      <xdr:spPr>
        <a:xfrm>
          <a:off x="1051560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252" name="直線コネクタ 251">
          <a:extLst>
            <a:ext uri="{FF2B5EF4-FFF2-40B4-BE49-F238E27FC236}">
              <a16:creationId xmlns:a16="http://schemas.microsoft.com/office/drawing/2014/main" id="{FEC66E61-6748-41A3-A558-A0969516D457}"/>
            </a:ext>
          </a:extLst>
        </xdr:cNvPr>
        <xdr:cNvCxnSpPr/>
      </xdr:nvCxnSpPr>
      <xdr:spPr>
        <a:xfrm>
          <a:off x="10388600" y="1323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76598</xdr:rowOff>
    </xdr:from>
    <xdr:ext cx="469744" cy="259045"/>
    <xdr:sp macro="" textlink="">
      <xdr:nvSpPr>
        <xdr:cNvPr id="253" name="【福祉施設】&#10;一人当たり面積平均値テキスト">
          <a:extLst>
            <a:ext uri="{FF2B5EF4-FFF2-40B4-BE49-F238E27FC236}">
              <a16:creationId xmlns:a16="http://schemas.microsoft.com/office/drawing/2014/main" id="{AF6F3166-F0FA-42F3-A055-E80E5045E45D}"/>
            </a:ext>
          </a:extLst>
        </xdr:cNvPr>
        <xdr:cNvSpPr txBox="1"/>
      </xdr:nvSpPr>
      <xdr:spPr>
        <a:xfrm>
          <a:off x="10515600" y="1447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254" name="フローチャート: 判断 253">
          <a:extLst>
            <a:ext uri="{FF2B5EF4-FFF2-40B4-BE49-F238E27FC236}">
              <a16:creationId xmlns:a16="http://schemas.microsoft.com/office/drawing/2014/main" id="{73EE0BC1-34E5-443C-92BA-68D4DEB4A105}"/>
            </a:ext>
          </a:extLst>
        </xdr:cNvPr>
        <xdr:cNvSpPr/>
      </xdr:nvSpPr>
      <xdr:spPr>
        <a:xfrm>
          <a:off x="104267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255" name="フローチャート: 判断 254">
          <a:extLst>
            <a:ext uri="{FF2B5EF4-FFF2-40B4-BE49-F238E27FC236}">
              <a16:creationId xmlns:a16="http://schemas.microsoft.com/office/drawing/2014/main" id="{71143405-7ACE-4437-8105-76AD4DC3D6E4}"/>
            </a:ext>
          </a:extLst>
        </xdr:cNvPr>
        <xdr:cNvSpPr/>
      </xdr:nvSpPr>
      <xdr:spPr>
        <a:xfrm>
          <a:off x="958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256" name="フローチャート: 判断 255">
          <a:extLst>
            <a:ext uri="{FF2B5EF4-FFF2-40B4-BE49-F238E27FC236}">
              <a16:creationId xmlns:a16="http://schemas.microsoft.com/office/drawing/2014/main" id="{AB0336CD-41DB-4AF7-9319-56F9DBB3E6D6}"/>
            </a:ext>
          </a:extLst>
        </xdr:cNvPr>
        <xdr:cNvSpPr/>
      </xdr:nvSpPr>
      <xdr:spPr>
        <a:xfrm>
          <a:off x="8699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257" name="フローチャート: 判断 256">
          <a:extLst>
            <a:ext uri="{FF2B5EF4-FFF2-40B4-BE49-F238E27FC236}">
              <a16:creationId xmlns:a16="http://schemas.microsoft.com/office/drawing/2014/main" id="{FA7A7077-8954-4384-A6A4-DE12267B5AA6}"/>
            </a:ext>
          </a:extLst>
        </xdr:cNvPr>
        <xdr:cNvSpPr/>
      </xdr:nvSpPr>
      <xdr:spPr>
        <a:xfrm>
          <a:off x="7810500" y="1447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258" name="フローチャート: 判断 257">
          <a:extLst>
            <a:ext uri="{FF2B5EF4-FFF2-40B4-BE49-F238E27FC236}">
              <a16:creationId xmlns:a16="http://schemas.microsoft.com/office/drawing/2014/main" id="{452FF2EE-B9F2-4A0C-B276-E1AF07AA6D33}"/>
            </a:ext>
          </a:extLst>
        </xdr:cNvPr>
        <xdr:cNvSpPr/>
      </xdr:nvSpPr>
      <xdr:spPr>
        <a:xfrm>
          <a:off x="6921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F254BBB9-3A77-486D-ABF0-DAD7417C705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D05B90AC-09BC-4B44-930A-A3BAEE82EFE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69CD0631-A95E-415F-9643-2B164109779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CBCD5032-B675-4D73-B9E5-A83698310B6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9C992F07-E761-40F6-9B9A-7EE86A5C55C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170562</xdr:rowOff>
    </xdr:from>
    <xdr:to>
      <xdr:col>55</xdr:col>
      <xdr:colOff>50800</xdr:colOff>
      <xdr:row>82</xdr:row>
      <xdr:rowOff>100712</xdr:rowOff>
    </xdr:to>
    <xdr:sp macro="" textlink="">
      <xdr:nvSpPr>
        <xdr:cNvPr id="264" name="楕円 263">
          <a:extLst>
            <a:ext uri="{FF2B5EF4-FFF2-40B4-BE49-F238E27FC236}">
              <a16:creationId xmlns:a16="http://schemas.microsoft.com/office/drawing/2014/main" id="{42953C71-3F3F-41CB-9368-5C9E6CCC8E47}"/>
            </a:ext>
          </a:extLst>
        </xdr:cNvPr>
        <xdr:cNvSpPr/>
      </xdr:nvSpPr>
      <xdr:spPr>
        <a:xfrm>
          <a:off x="10426700" y="1405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21989</xdr:rowOff>
    </xdr:from>
    <xdr:ext cx="469744" cy="259045"/>
    <xdr:sp macro="" textlink="">
      <xdr:nvSpPr>
        <xdr:cNvPr id="265" name="【福祉施設】&#10;一人当たり面積該当値テキスト">
          <a:extLst>
            <a:ext uri="{FF2B5EF4-FFF2-40B4-BE49-F238E27FC236}">
              <a16:creationId xmlns:a16="http://schemas.microsoft.com/office/drawing/2014/main" id="{C285C3C6-3885-4BB4-B431-202B93475542}"/>
            </a:ext>
          </a:extLst>
        </xdr:cNvPr>
        <xdr:cNvSpPr txBox="1"/>
      </xdr:nvSpPr>
      <xdr:spPr>
        <a:xfrm>
          <a:off x="10515600" y="1390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13208</xdr:rowOff>
    </xdr:from>
    <xdr:to>
      <xdr:col>50</xdr:col>
      <xdr:colOff>165100</xdr:colOff>
      <xdr:row>82</xdr:row>
      <xdr:rowOff>114808</xdr:rowOff>
    </xdr:to>
    <xdr:sp macro="" textlink="">
      <xdr:nvSpPr>
        <xdr:cNvPr id="266" name="楕円 265">
          <a:extLst>
            <a:ext uri="{FF2B5EF4-FFF2-40B4-BE49-F238E27FC236}">
              <a16:creationId xmlns:a16="http://schemas.microsoft.com/office/drawing/2014/main" id="{94A0C556-DBE1-43F9-8729-48068FF3321E}"/>
            </a:ext>
          </a:extLst>
        </xdr:cNvPr>
        <xdr:cNvSpPr/>
      </xdr:nvSpPr>
      <xdr:spPr>
        <a:xfrm>
          <a:off x="9588500" y="1407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49912</xdr:rowOff>
    </xdr:from>
    <xdr:to>
      <xdr:col>55</xdr:col>
      <xdr:colOff>0</xdr:colOff>
      <xdr:row>82</xdr:row>
      <xdr:rowOff>64008</xdr:rowOff>
    </xdr:to>
    <xdr:cxnSp macro="">
      <xdr:nvCxnSpPr>
        <xdr:cNvPr id="267" name="直線コネクタ 266">
          <a:extLst>
            <a:ext uri="{FF2B5EF4-FFF2-40B4-BE49-F238E27FC236}">
              <a16:creationId xmlns:a16="http://schemas.microsoft.com/office/drawing/2014/main" id="{AF961EED-C6F8-4BF5-892B-42F0E4B90E07}"/>
            </a:ext>
          </a:extLst>
        </xdr:cNvPr>
        <xdr:cNvCxnSpPr/>
      </xdr:nvCxnSpPr>
      <xdr:spPr>
        <a:xfrm flipV="1">
          <a:off x="9639300" y="14108812"/>
          <a:ext cx="8382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25781</xdr:rowOff>
    </xdr:from>
    <xdr:to>
      <xdr:col>46</xdr:col>
      <xdr:colOff>38100</xdr:colOff>
      <xdr:row>82</xdr:row>
      <xdr:rowOff>127381</xdr:rowOff>
    </xdr:to>
    <xdr:sp macro="" textlink="">
      <xdr:nvSpPr>
        <xdr:cNvPr id="268" name="楕円 267">
          <a:extLst>
            <a:ext uri="{FF2B5EF4-FFF2-40B4-BE49-F238E27FC236}">
              <a16:creationId xmlns:a16="http://schemas.microsoft.com/office/drawing/2014/main" id="{FACD8397-E7B2-4182-8F60-D3BCBB332FED}"/>
            </a:ext>
          </a:extLst>
        </xdr:cNvPr>
        <xdr:cNvSpPr/>
      </xdr:nvSpPr>
      <xdr:spPr>
        <a:xfrm>
          <a:off x="8699500" y="1408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64008</xdr:rowOff>
    </xdr:from>
    <xdr:to>
      <xdr:col>50</xdr:col>
      <xdr:colOff>114300</xdr:colOff>
      <xdr:row>82</xdr:row>
      <xdr:rowOff>76581</xdr:rowOff>
    </xdr:to>
    <xdr:cxnSp macro="">
      <xdr:nvCxnSpPr>
        <xdr:cNvPr id="269" name="直線コネクタ 268">
          <a:extLst>
            <a:ext uri="{FF2B5EF4-FFF2-40B4-BE49-F238E27FC236}">
              <a16:creationId xmlns:a16="http://schemas.microsoft.com/office/drawing/2014/main" id="{56AD2C4B-8744-4A0C-8503-C1791B4B79B1}"/>
            </a:ext>
          </a:extLst>
        </xdr:cNvPr>
        <xdr:cNvCxnSpPr/>
      </xdr:nvCxnSpPr>
      <xdr:spPr>
        <a:xfrm flipV="1">
          <a:off x="8750300" y="1412290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39115</xdr:rowOff>
    </xdr:from>
    <xdr:to>
      <xdr:col>41</xdr:col>
      <xdr:colOff>101600</xdr:colOff>
      <xdr:row>82</xdr:row>
      <xdr:rowOff>140715</xdr:rowOff>
    </xdr:to>
    <xdr:sp macro="" textlink="">
      <xdr:nvSpPr>
        <xdr:cNvPr id="270" name="楕円 269">
          <a:extLst>
            <a:ext uri="{FF2B5EF4-FFF2-40B4-BE49-F238E27FC236}">
              <a16:creationId xmlns:a16="http://schemas.microsoft.com/office/drawing/2014/main" id="{6FD4D743-79A3-4EB6-919B-2D299D54E25E}"/>
            </a:ext>
          </a:extLst>
        </xdr:cNvPr>
        <xdr:cNvSpPr/>
      </xdr:nvSpPr>
      <xdr:spPr>
        <a:xfrm>
          <a:off x="7810500" y="1409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76581</xdr:rowOff>
    </xdr:from>
    <xdr:to>
      <xdr:col>45</xdr:col>
      <xdr:colOff>177800</xdr:colOff>
      <xdr:row>82</xdr:row>
      <xdr:rowOff>89915</xdr:rowOff>
    </xdr:to>
    <xdr:cxnSp macro="">
      <xdr:nvCxnSpPr>
        <xdr:cNvPr id="271" name="直線コネクタ 270">
          <a:extLst>
            <a:ext uri="{FF2B5EF4-FFF2-40B4-BE49-F238E27FC236}">
              <a16:creationId xmlns:a16="http://schemas.microsoft.com/office/drawing/2014/main" id="{DB7E45BF-FF1B-4AEA-9FF4-90F53C983906}"/>
            </a:ext>
          </a:extLst>
        </xdr:cNvPr>
        <xdr:cNvCxnSpPr/>
      </xdr:nvCxnSpPr>
      <xdr:spPr>
        <a:xfrm flipV="1">
          <a:off x="7861300" y="1413548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51688</xdr:rowOff>
    </xdr:from>
    <xdr:to>
      <xdr:col>36</xdr:col>
      <xdr:colOff>165100</xdr:colOff>
      <xdr:row>82</xdr:row>
      <xdr:rowOff>153288</xdr:rowOff>
    </xdr:to>
    <xdr:sp macro="" textlink="">
      <xdr:nvSpPr>
        <xdr:cNvPr id="272" name="楕円 271">
          <a:extLst>
            <a:ext uri="{FF2B5EF4-FFF2-40B4-BE49-F238E27FC236}">
              <a16:creationId xmlns:a16="http://schemas.microsoft.com/office/drawing/2014/main" id="{E567F5FD-ED91-4271-B136-6464D74373BB}"/>
            </a:ext>
          </a:extLst>
        </xdr:cNvPr>
        <xdr:cNvSpPr/>
      </xdr:nvSpPr>
      <xdr:spPr>
        <a:xfrm>
          <a:off x="6921500" y="1411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89915</xdr:rowOff>
    </xdr:from>
    <xdr:to>
      <xdr:col>41</xdr:col>
      <xdr:colOff>50800</xdr:colOff>
      <xdr:row>82</xdr:row>
      <xdr:rowOff>102488</xdr:rowOff>
    </xdr:to>
    <xdr:cxnSp macro="">
      <xdr:nvCxnSpPr>
        <xdr:cNvPr id="273" name="直線コネクタ 272">
          <a:extLst>
            <a:ext uri="{FF2B5EF4-FFF2-40B4-BE49-F238E27FC236}">
              <a16:creationId xmlns:a16="http://schemas.microsoft.com/office/drawing/2014/main" id="{B2597FA4-BCBD-46C8-BD52-683024A10268}"/>
            </a:ext>
          </a:extLst>
        </xdr:cNvPr>
        <xdr:cNvCxnSpPr/>
      </xdr:nvCxnSpPr>
      <xdr:spPr>
        <a:xfrm flipV="1">
          <a:off x="6972300" y="1414881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27449</xdr:rowOff>
    </xdr:from>
    <xdr:ext cx="469744" cy="259045"/>
    <xdr:sp macro="" textlink="">
      <xdr:nvSpPr>
        <xdr:cNvPr id="274" name="n_1aveValue【福祉施設】&#10;一人当たり面積">
          <a:extLst>
            <a:ext uri="{FF2B5EF4-FFF2-40B4-BE49-F238E27FC236}">
              <a16:creationId xmlns:a16="http://schemas.microsoft.com/office/drawing/2014/main" id="{EA026D99-9B50-492F-B234-702268FA337A}"/>
            </a:ext>
          </a:extLst>
        </xdr:cNvPr>
        <xdr:cNvSpPr txBox="1"/>
      </xdr:nvSpPr>
      <xdr:spPr>
        <a:xfrm>
          <a:off x="9391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30878</xdr:rowOff>
    </xdr:from>
    <xdr:ext cx="469744" cy="259045"/>
    <xdr:sp macro="" textlink="">
      <xdr:nvSpPr>
        <xdr:cNvPr id="275" name="n_2aveValue【福祉施設】&#10;一人当たり面積">
          <a:extLst>
            <a:ext uri="{FF2B5EF4-FFF2-40B4-BE49-F238E27FC236}">
              <a16:creationId xmlns:a16="http://schemas.microsoft.com/office/drawing/2014/main" id="{2A3D6A5A-8A05-463D-9375-F14EC670AC20}"/>
            </a:ext>
          </a:extLst>
        </xdr:cNvPr>
        <xdr:cNvSpPr txBox="1"/>
      </xdr:nvSpPr>
      <xdr:spPr>
        <a:xfrm>
          <a:off x="85154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161941</xdr:rowOff>
    </xdr:from>
    <xdr:ext cx="469744" cy="259045"/>
    <xdr:sp macro="" textlink="">
      <xdr:nvSpPr>
        <xdr:cNvPr id="276" name="n_3aveValue【福祉施設】&#10;一人当たり面積">
          <a:extLst>
            <a:ext uri="{FF2B5EF4-FFF2-40B4-BE49-F238E27FC236}">
              <a16:creationId xmlns:a16="http://schemas.microsoft.com/office/drawing/2014/main" id="{17C8F7E9-B631-4B50-9349-E9FFA42158A3}"/>
            </a:ext>
          </a:extLst>
        </xdr:cNvPr>
        <xdr:cNvSpPr txBox="1"/>
      </xdr:nvSpPr>
      <xdr:spPr>
        <a:xfrm>
          <a:off x="7626427" y="1456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139464</xdr:rowOff>
    </xdr:from>
    <xdr:ext cx="469744" cy="259045"/>
    <xdr:sp macro="" textlink="">
      <xdr:nvSpPr>
        <xdr:cNvPr id="277" name="n_4aveValue【福祉施設】&#10;一人当たり面積">
          <a:extLst>
            <a:ext uri="{FF2B5EF4-FFF2-40B4-BE49-F238E27FC236}">
              <a16:creationId xmlns:a16="http://schemas.microsoft.com/office/drawing/2014/main" id="{424044FB-631C-41FB-81E1-9AC989AEBA88}"/>
            </a:ext>
          </a:extLst>
        </xdr:cNvPr>
        <xdr:cNvSpPr txBox="1"/>
      </xdr:nvSpPr>
      <xdr:spPr>
        <a:xfrm>
          <a:off x="6737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131335</xdr:rowOff>
    </xdr:from>
    <xdr:ext cx="469744" cy="259045"/>
    <xdr:sp macro="" textlink="">
      <xdr:nvSpPr>
        <xdr:cNvPr id="278" name="n_1mainValue【福祉施設】&#10;一人当たり面積">
          <a:extLst>
            <a:ext uri="{FF2B5EF4-FFF2-40B4-BE49-F238E27FC236}">
              <a16:creationId xmlns:a16="http://schemas.microsoft.com/office/drawing/2014/main" id="{B16BC914-098E-4255-A382-DCD0FE6A5AAB}"/>
            </a:ext>
          </a:extLst>
        </xdr:cNvPr>
        <xdr:cNvSpPr txBox="1"/>
      </xdr:nvSpPr>
      <xdr:spPr>
        <a:xfrm>
          <a:off x="9391727" y="138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143908</xdr:rowOff>
    </xdr:from>
    <xdr:ext cx="469744" cy="259045"/>
    <xdr:sp macro="" textlink="">
      <xdr:nvSpPr>
        <xdr:cNvPr id="279" name="n_2mainValue【福祉施設】&#10;一人当たり面積">
          <a:extLst>
            <a:ext uri="{FF2B5EF4-FFF2-40B4-BE49-F238E27FC236}">
              <a16:creationId xmlns:a16="http://schemas.microsoft.com/office/drawing/2014/main" id="{C0A8DCCD-C8B1-4365-B564-D6CF1861E677}"/>
            </a:ext>
          </a:extLst>
        </xdr:cNvPr>
        <xdr:cNvSpPr txBox="1"/>
      </xdr:nvSpPr>
      <xdr:spPr>
        <a:xfrm>
          <a:off x="8515427" y="1385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157242</xdr:rowOff>
    </xdr:from>
    <xdr:ext cx="469744" cy="259045"/>
    <xdr:sp macro="" textlink="">
      <xdr:nvSpPr>
        <xdr:cNvPr id="280" name="n_3mainValue【福祉施設】&#10;一人当たり面積">
          <a:extLst>
            <a:ext uri="{FF2B5EF4-FFF2-40B4-BE49-F238E27FC236}">
              <a16:creationId xmlns:a16="http://schemas.microsoft.com/office/drawing/2014/main" id="{FF035B88-2E6E-4358-BEFB-DCF7168B5D00}"/>
            </a:ext>
          </a:extLst>
        </xdr:cNvPr>
        <xdr:cNvSpPr txBox="1"/>
      </xdr:nvSpPr>
      <xdr:spPr>
        <a:xfrm>
          <a:off x="7626427" y="1387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169815</xdr:rowOff>
    </xdr:from>
    <xdr:ext cx="469744" cy="259045"/>
    <xdr:sp macro="" textlink="">
      <xdr:nvSpPr>
        <xdr:cNvPr id="281" name="n_4mainValue【福祉施設】&#10;一人当たり面積">
          <a:extLst>
            <a:ext uri="{FF2B5EF4-FFF2-40B4-BE49-F238E27FC236}">
              <a16:creationId xmlns:a16="http://schemas.microsoft.com/office/drawing/2014/main" id="{42F47EAF-D70F-4400-8089-B162D7FFF79E}"/>
            </a:ext>
          </a:extLst>
        </xdr:cNvPr>
        <xdr:cNvSpPr txBox="1"/>
      </xdr:nvSpPr>
      <xdr:spPr>
        <a:xfrm>
          <a:off x="6737427" y="1388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9922F345-38C5-4E56-A20A-005679DF55F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10823069-34F6-47EC-906B-DEF390A4A15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0DD7B46E-5ACA-4EE7-B2E9-8A25A0D8588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73FF34AB-61DF-4E24-8496-84A36D9E5E2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F03B6E6C-EA80-436B-A242-51D8AD42283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09AE98D0-2FE4-4CE9-A4B2-9AEB6E8CF44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FE7109A8-C638-4394-B570-D398014E5A8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7EE86BA3-868C-4FE4-8435-D39836F05CE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F394942E-1B95-4912-A1B9-36FB0C04EC1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A48DC656-5CBD-4545-8686-648E7579C2F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FBDD2F5C-B970-422D-913E-8DD9696648E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3" name="直線コネクタ 292">
          <a:extLst>
            <a:ext uri="{FF2B5EF4-FFF2-40B4-BE49-F238E27FC236}">
              <a16:creationId xmlns:a16="http://schemas.microsoft.com/office/drawing/2014/main" id="{4B285E09-D414-435E-B822-C6C0CFF2BF93}"/>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94" name="テキスト ボックス 293">
          <a:extLst>
            <a:ext uri="{FF2B5EF4-FFF2-40B4-BE49-F238E27FC236}">
              <a16:creationId xmlns:a16="http://schemas.microsoft.com/office/drawing/2014/main" id="{0ABB2D64-FE37-45C0-8816-83EC22ADED32}"/>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5" name="直線コネクタ 294">
          <a:extLst>
            <a:ext uri="{FF2B5EF4-FFF2-40B4-BE49-F238E27FC236}">
              <a16:creationId xmlns:a16="http://schemas.microsoft.com/office/drawing/2014/main" id="{9F3BB4C0-12AA-4EDF-BE37-DD7E69A4F7AC}"/>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6" name="テキスト ボックス 295">
          <a:extLst>
            <a:ext uri="{FF2B5EF4-FFF2-40B4-BE49-F238E27FC236}">
              <a16:creationId xmlns:a16="http://schemas.microsoft.com/office/drawing/2014/main" id="{857216C8-6AA9-4C34-8F7D-8BF789B38A92}"/>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7" name="直線コネクタ 296">
          <a:extLst>
            <a:ext uri="{FF2B5EF4-FFF2-40B4-BE49-F238E27FC236}">
              <a16:creationId xmlns:a16="http://schemas.microsoft.com/office/drawing/2014/main" id="{F73440E8-C95A-45CD-AFC5-490DECAD364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8" name="テキスト ボックス 297">
          <a:extLst>
            <a:ext uri="{FF2B5EF4-FFF2-40B4-BE49-F238E27FC236}">
              <a16:creationId xmlns:a16="http://schemas.microsoft.com/office/drawing/2014/main" id="{8ACEDA5B-DE64-4821-9A56-6B5D5258CD45}"/>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9" name="直線コネクタ 298">
          <a:extLst>
            <a:ext uri="{FF2B5EF4-FFF2-40B4-BE49-F238E27FC236}">
              <a16:creationId xmlns:a16="http://schemas.microsoft.com/office/drawing/2014/main" id="{DB3193C3-9219-4254-ABD1-3D10452C0BCB}"/>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0" name="テキスト ボックス 299">
          <a:extLst>
            <a:ext uri="{FF2B5EF4-FFF2-40B4-BE49-F238E27FC236}">
              <a16:creationId xmlns:a16="http://schemas.microsoft.com/office/drawing/2014/main" id="{01E921D4-5F09-4413-8FAB-E1F813645B15}"/>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19D5358E-0AE7-4D49-9B5C-FAE7717F1CA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2" name="テキスト ボックス 301">
          <a:extLst>
            <a:ext uri="{FF2B5EF4-FFF2-40B4-BE49-F238E27FC236}">
              <a16:creationId xmlns:a16="http://schemas.microsoft.com/office/drawing/2014/main" id="{FE77033C-D46B-4F13-B90A-4C9CCEEE2D6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6CCDA24C-9028-47DD-9907-6C61A1003DF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76200</xdr:rowOff>
    </xdr:to>
    <xdr:cxnSp macro="">
      <xdr:nvCxnSpPr>
        <xdr:cNvPr id="304" name="直線コネクタ 303">
          <a:extLst>
            <a:ext uri="{FF2B5EF4-FFF2-40B4-BE49-F238E27FC236}">
              <a16:creationId xmlns:a16="http://schemas.microsoft.com/office/drawing/2014/main" id="{208F0093-CD81-4879-9BF4-D47643CC49DD}"/>
            </a:ext>
          </a:extLst>
        </xdr:cNvPr>
        <xdr:cNvCxnSpPr/>
      </xdr:nvCxnSpPr>
      <xdr:spPr>
        <a:xfrm flipV="1">
          <a:off x="4634865" y="172303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0454AF5F-ABC1-4249-8A19-1B07CB16A0E3}"/>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6" name="直線コネクタ 305">
          <a:extLst>
            <a:ext uri="{FF2B5EF4-FFF2-40B4-BE49-F238E27FC236}">
              <a16:creationId xmlns:a16="http://schemas.microsoft.com/office/drawing/2014/main" id="{C980211C-9EA7-4C57-8337-11BF4034ED31}"/>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197B062D-D877-4A99-B388-88A41CF7264E}"/>
            </a:ext>
          </a:extLst>
        </xdr:cNvPr>
        <xdr:cNvSpPr txBox="1"/>
      </xdr:nvSpPr>
      <xdr:spPr>
        <a:xfrm>
          <a:off x="46736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308" name="直線コネクタ 307">
          <a:extLst>
            <a:ext uri="{FF2B5EF4-FFF2-40B4-BE49-F238E27FC236}">
              <a16:creationId xmlns:a16="http://schemas.microsoft.com/office/drawing/2014/main" id="{7959C181-039D-4AF0-95D5-CA147411C0C3}"/>
            </a:ext>
          </a:extLst>
        </xdr:cNvPr>
        <xdr:cNvCxnSpPr/>
      </xdr:nvCxnSpPr>
      <xdr:spPr>
        <a:xfrm>
          <a:off x="4546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120414</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8B0F4D0B-EAFD-491E-856B-EB701094BFBC}"/>
            </a:ext>
          </a:extLst>
        </xdr:cNvPr>
        <xdr:cNvSpPr txBox="1"/>
      </xdr:nvSpPr>
      <xdr:spPr>
        <a:xfrm>
          <a:off x="4673600" y="17779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141987</xdr:rowOff>
    </xdr:from>
    <xdr:to>
      <xdr:col>24</xdr:col>
      <xdr:colOff>114300</xdr:colOff>
      <xdr:row>104</xdr:row>
      <xdr:rowOff>72137</xdr:rowOff>
    </xdr:to>
    <xdr:sp macro="" textlink="">
      <xdr:nvSpPr>
        <xdr:cNvPr id="310" name="フローチャート: 判断 309">
          <a:extLst>
            <a:ext uri="{FF2B5EF4-FFF2-40B4-BE49-F238E27FC236}">
              <a16:creationId xmlns:a16="http://schemas.microsoft.com/office/drawing/2014/main" id="{DE8365D5-6713-4975-A241-3B4DA734ECA2}"/>
            </a:ext>
          </a:extLst>
        </xdr:cNvPr>
        <xdr:cNvSpPr/>
      </xdr:nvSpPr>
      <xdr:spPr>
        <a:xfrm>
          <a:off x="45847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87122</xdr:rowOff>
    </xdr:from>
    <xdr:to>
      <xdr:col>20</xdr:col>
      <xdr:colOff>38100</xdr:colOff>
      <xdr:row>104</xdr:row>
      <xdr:rowOff>17272</xdr:rowOff>
    </xdr:to>
    <xdr:sp macro="" textlink="">
      <xdr:nvSpPr>
        <xdr:cNvPr id="311" name="フローチャート: 判断 310">
          <a:extLst>
            <a:ext uri="{FF2B5EF4-FFF2-40B4-BE49-F238E27FC236}">
              <a16:creationId xmlns:a16="http://schemas.microsoft.com/office/drawing/2014/main" id="{881CBFBC-09F2-40F5-B72E-7ACA2AA5FA09}"/>
            </a:ext>
          </a:extLst>
        </xdr:cNvPr>
        <xdr:cNvSpPr/>
      </xdr:nvSpPr>
      <xdr:spPr>
        <a:xfrm>
          <a:off x="3746500" y="1774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45974</xdr:rowOff>
    </xdr:from>
    <xdr:to>
      <xdr:col>15</xdr:col>
      <xdr:colOff>101600</xdr:colOff>
      <xdr:row>103</xdr:row>
      <xdr:rowOff>147574</xdr:rowOff>
    </xdr:to>
    <xdr:sp macro="" textlink="">
      <xdr:nvSpPr>
        <xdr:cNvPr id="312" name="フローチャート: 判断 311">
          <a:extLst>
            <a:ext uri="{FF2B5EF4-FFF2-40B4-BE49-F238E27FC236}">
              <a16:creationId xmlns:a16="http://schemas.microsoft.com/office/drawing/2014/main" id="{32B097D9-F113-4114-AA24-6FD2F00FC53C}"/>
            </a:ext>
          </a:extLst>
        </xdr:cNvPr>
        <xdr:cNvSpPr/>
      </xdr:nvSpPr>
      <xdr:spPr>
        <a:xfrm>
          <a:off x="2857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254</xdr:rowOff>
    </xdr:from>
    <xdr:to>
      <xdr:col>10</xdr:col>
      <xdr:colOff>165100</xdr:colOff>
      <xdr:row>103</xdr:row>
      <xdr:rowOff>101854</xdr:rowOff>
    </xdr:to>
    <xdr:sp macro="" textlink="">
      <xdr:nvSpPr>
        <xdr:cNvPr id="313" name="フローチャート: 判断 312">
          <a:extLst>
            <a:ext uri="{FF2B5EF4-FFF2-40B4-BE49-F238E27FC236}">
              <a16:creationId xmlns:a16="http://schemas.microsoft.com/office/drawing/2014/main" id="{E708DD43-19E9-432B-99D5-48686512FF13}"/>
            </a:ext>
          </a:extLst>
        </xdr:cNvPr>
        <xdr:cNvSpPr/>
      </xdr:nvSpPr>
      <xdr:spPr>
        <a:xfrm>
          <a:off x="1968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91694</xdr:rowOff>
    </xdr:from>
    <xdr:to>
      <xdr:col>6</xdr:col>
      <xdr:colOff>38100</xdr:colOff>
      <xdr:row>103</xdr:row>
      <xdr:rowOff>21844</xdr:rowOff>
    </xdr:to>
    <xdr:sp macro="" textlink="">
      <xdr:nvSpPr>
        <xdr:cNvPr id="314" name="フローチャート: 判断 313">
          <a:extLst>
            <a:ext uri="{FF2B5EF4-FFF2-40B4-BE49-F238E27FC236}">
              <a16:creationId xmlns:a16="http://schemas.microsoft.com/office/drawing/2014/main" id="{DDDE858B-2856-425E-8073-9CA2EA5C4A7D}"/>
            </a:ext>
          </a:extLst>
        </xdr:cNvPr>
        <xdr:cNvSpPr/>
      </xdr:nvSpPr>
      <xdr:spPr>
        <a:xfrm>
          <a:off x="1079500" y="175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D7030F0E-6F5C-45F3-A76D-E7983908362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196A7E73-7E9E-4EC0-9CDC-578B7DCBC7F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1AC2704D-1CDE-486B-A144-E472EC812DB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800D4CA9-8D8C-4468-9CB1-A3894292E48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FE9D1581-5DB1-407A-9724-7FB4C12157C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162561</xdr:rowOff>
    </xdr:from>
    <xdr:to>
      <xdr:col>24</xdr:col>
      <xdr:colOff>114300</xdr:colOff>
      <xdr:row>101</xdr:row>
      <xdr:rowOff>92711</xdr:rowOff>
    </xdr:to>
    <xdr:sp macro="" textlink="">
      <xdr:nvSpPr>
        <xdr:cNvPr id="320" name="楕円 319">
          <a:extLst>
            <a:ext uri="{FF2B5EF4-FFF2-40B4-BE49-F238E27FC236}">
              <a16:creationId xmlns:a16="http://schemas.microsoft.com/office/drawing/2014/main" id="{2D87085C-264E-45A1-B6CE-BC4A1CDE88C7}"/>
            </a:ext>
          </a:extLst>
        </xdr:cNvPr>
        <xdr:cNvSpPr/>
      </xdr:nvSpPr>
      <xdr:spPr>
        <a:xfrm>
          <a:off x="45847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13988</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81D1D7E2-9C94-4344-9C23-EA1FAAFA9802}"/>
            </a:ext>
          </a:extLst>
        </xdr:cNvPr>
        <xdr:cNvSpPr txBox="1"/>
      </xdr:nvSpPr>
      <xdr:spPr>
        <a:xfrm>
          <a:off x="4673600" y="17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112268</xdr:rowOff>
    </xdr:from>
    <xdr:to>
      <xdr:col>20</xdr:col>
      <xdr:colOff>38100</xdr:colOff>
      <xdr:row>101</xdr:row>
      <xdr:rowOff>42418</xdr:rowOff>
    </xdr:to>
    <xdr:sp macro="" textlink="">
      <xdr:nvSpPr>
        <xdr:cNvPr id="322" name="楕円 321">
          <a:extLst>
            <a:ext uri="{FF2B5EF4-FFF2-40B4-BE49-F238E27FC236}">
              <a16:creationId xmlns:a16="http://schemas.microsoft.com/office/drawing/2014/main" id="{A9AA1EBA-8651-4ED5-8038-7AB62CAAD44A}"/>
            </a:ext>
          </a:extLst>
        </xdr:cNvPr>
        <xdr:cNvSpPr/>
      </xdr:nvSpPr>
      <xdr:spPr>
        <a:xfrm>
          <a:off x="3746500" y="1725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163068</xdr:rowOff>
    </xdr:from>
    <xdr:to>
      <xdr:col>24</xdr:col>
      <xdr:colOff>63500</xdr:colOff>
      <xdr:row>101</xdr:row>
      <xdr:rowOff>41911</xdr:rowOff>
    </xdr:to>
    <xdr:cxnSp macro="">
      <xdr:nvCxnSpPr>
        <xdr:cNvPr id="323" name="直線コネクタ 322">
          <a:extLst>
            <a:ext uri="{FF2B5EF4-FFF2-40B4-BE49-F238E27FC236}">
              <a16:creationId xmlns:a16="http://schemas.microsoft.com/office/drawing/2014/main" id="{E802EC6A-8D97-481D-894C-C73714673E31}"/>
            </a:ext>
          </a:extLst>
        </xdr:cNvPr>
        <xdr:cNvCxnSpPr/>
      </xdr:nvCxnSpPr>
      <xdr:spPr>
        <a:xfrm>
          <a:off x="3797300" y="17308068"/>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61976</xdr:rowOff>
    </xdr:from>
    <xdr:to>
      <xdr:col>15</xdr:col>
      <xdr:colOff>101600</xdr:colOff>
      <xdr:row>100</xdr:row>
      <xdr:rowOff>163576</xdr:rowOff>
    </xdr:to>
    <xdr:sp macro="" textlink="">
      <xdr:nvSpPr>
        <xdr:cNvPr id="324" name="楕円 323">
          <a:extLst>
            <a:ext uri="{FF2B5EF4-FFF2-40B4-BE49-F238E27FC236}">
              <a16:creationId xmlns:a16="http://schemas.microsoft.com/office/drawing/2014/main" id="{2B59D8A4-BEA8-4834-84D9-F10C7C73E9D7}"/>
            </a:ext>
          </a:extLst>
        </xdr:cNvPr>
        <xdr:cNvSpPr/>
      </xdr:nvSpPr>
      <xdr:spPr>
        <a:xfrm>
          <a:off x="2857500" y="1720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112776</xdr:rowOff>
    </xdr:from>
    <xdr:to>
      <xdr:col>19</xdr:col>
      <xdr:colOff>177800</xdr:colOff>
      <xdr:row>100</xdr:row>
      <xdr:rowOff>163068</xdr:rowOff>
    </xdr:to>
    <xdr:cxnSp macro="">
      <xdr:nvCxnSpPr>
        <xdr:cNvPr id="325" name="直線コネクタ 324">
          <a:extLst>
            <a:ext uri="{FF2B5EF4-FFF2-40B4-BE49-F238E27FC236}">
              <a16:creationId xmlns:a16="http://schemas.microsoft.com/office/drawing/2014/main" id="{AC925D86-74DD-455D-8F9A-36F939B4AE89}"/>
            </a:ext>
          </a:extLst>
        </xdr:cNvPr>
        <xdr:cNvCxnSpPr/>
      </xdr:nvCxnSpPr>
      <xdr:spPr>
        <a:xfrm>
          <a:off x="2908300" y="172577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11685</xdr:rowOff>
    </xdr:from>
    <xdr:to>
      <xdr:col>10</xdr:col>
      <xdr:colOff>165100</xdr:colOff>
      <xdr:row>100</xdr:row>
      <xdr:rowOff>113285</xdr:rowOff>
    </xdr:to>
    <xdr:sp macro="" textlink="">
      <xdr:nvSpPr>
        <xdr:cNvPr id="326" name="楕円 325">
          <a:extLst>
            <a:ext uri="{FF2B5EF4-FFF2-40B4-BE49-F238E27FC236}">
              <a16:creationId xmlns:a16="http://schemas.microsoft.com/office/drawing/2014/main" id="{FFB382D8-A049-40CD-BA0F-6961E7FEBED8}"/>
            </a:ext>
          </a:extLst>
        </xdr:cNvPr>
        <xdr:cNvSpPr/>
      </xdr:nvSpPr>
      <xdr:spPr>
        <a:xfrm>
          <a:off x="1968500" y="171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62485</xdr:rowOff>
    </xdr:from>
    <xdr:to>
      <xdr:col>15</xdr:col>
      <xdr:colOff>50800</xdr:colOff>
      <xdr:row>100</xdr:row>
      <xdr:rowOff>112776</xdr:rowOff>
    </xdr:to>
    <xdr:cxnSp macro="">
      <xdr:nvCxnSpPr>
        <xdr:cNvPr id="327" name="直線コネクタ 326">
          <a:extLst>
            <a:ext uri="{FF2B5EF4-FFF2-40B4-BE49-F238E27FC236}">
              <a16:creationId xmlns:a16="http://schemas.microsoft.com/office/drawing/2014/main" id="{B07079A8-8FC6-42D2-8CCF-8ADE8E9B82B4}"/>
            </a:ext>
          </a:extLst>
        </xdr:cNvPr>
        <xdr:cNvCxnSpPr/>
      </xdr:nvCxnSpPr>
      <xdr:spPr>
        <a:xfrm>
          <a:off x="2019300" y="172074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137413</xdr:rowOff>
    </xdr:from>
    <xdr:to>
      <xdr:col>6</xdr:col>
      <xdr:colOff>38100</xdr:colOff>
      <xdr:row>100</xdr:row>
      <xdr:rowOff>67563</xdr:rowOff>
    </xdr:to>
    <xdr:sp macro="" textlink="">
      <xdr:nvSpPr>
        <xdr:cNvPr id="328" name="楕円 327">
          <a:extLst>
            <a:ext uri="{FF2B5EF4-FFF2-40B4-BE49-F238E27FC236}">
              <a16:creationId xmlns:a16="http://schemas.microsoft.com/office/drawing/2014/main" id="{B793E3D1-A8EB-453F-877C-575B5C39EEA9}"/>
            </a:ext>
          </a:extLst>
        </xdr:cNvPr>
        <xdr:cNvSpPr/>
      </xdr:nvSpPr>
      <xdr:spPr>
        <a:xfrm>
          <a:off x="1079500" y="1711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16763</xdr:rowOff>
    </xdr:from>
    <xdr:to>
      <xdr:col>10</xdr:col>
      <xdr:colOff>114300</xdr:colOff>
      <xdr:row>100</xdr:row>
      <xdr:rowOff>62485</xdr:rowOff>
    </xdr:to>
    <xdr:cxnSp macro="">
      <xdr:nvCxnSpPr>
        <xdr:cNvPr id="329" name="直線コネクタ 328">
          <a:extLst>
            <a:ext uri="{FF2B5EF4-FFF2-40B4-BE49-F238E27FC236}">
              <a16:creationId xmlns:a16="http://schemas.microsoft.com/office/drawing/2014/main" id="{5962911A-5C6B-4BC6-A3D8-39CF4D744F66}"/>
            </a:ext>
          </a:extLst>
        </xdr:cNvPr>
        <xdr:cNvCxnSpPr/>
      </xdr:nvCxnSpPr>
      <xdr:spPr>
        <a:xfrm>
          <a:off x="1130300" y="171617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8399</xdr:rowOff>
    </xdr:from>
    <xdr:ext cx="405111" cy="259045"/>
    <xdr:sp macro="" textlink="">
      <xdr:nvSpPr>
        <xdr:cNvPr id="330" name="n_1aveValue【市民会館】&#10;有形固定資産減価償却率">
          <a:extLst>
            <a:ext uri="{FF2B5EF4-FFF2-40B4-BE49-F238E27FC236}">
              <a16:creationId xmlns:a16="http://schemas.microsoft.com/office/drawing/2014/main" id="{B5F5E45D-5861-41D0-9F51-A7F58805393D}"/>
            </a:ext>
          </a:extLst>
        </xdr:cNvPr>
        <xdr:cNvSpPr txBox="1"/>
      </xdr:nvSpPr>
      <xdr:spPr>
        <a:xfrm>
          <a:off x="3582044" y="1783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138701</xdr:rowOff>
    </xdr:from>
    <xdr:ext cx="405111" cy="259045"/>
    <xdr:sp macro="" textlink="">
      <xdr:nvSpPr>
        <xdr:cNvPr id="331" name="n_2aveValue【市民会館】&#10;有形固定資産減価償却率">
          <a:extLst>
            <a:ext uri="{FF2B5EF4-FFF2-40B4-BE49-F238E27FC236}">
              <a16:creationId xmlns:a16="http://schemas.microsoft.com/office/drawing/2014/main" id="{8D374A6D-B9AC-49B1-B80D-557CEE239182}"/>
            </a:ext>
          </a:extLst>
        </xdr:cNvPr>
        <xdr:cNvSpPr txBox="1"/>
      </xdr:nvSpPr>
      <xdr:spPr>
        <a:xfrm>
          <a:off x="2705744" y="1779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92981</xdr:rowOff>
    </xdr:from>
    <xdr:ext cx="405111" cy="259045"/>
    <xdr:sp macro="" textlink="">
      <xdr:nvSpPr>
        <xdr:cNvPr id="332" name="n_3aveValue【市民会館】&#10;有形固定資産減価償却率">
          <a:extLst>
            <a:ext uri="{FF2B5EF4-FFF2-40B4-BE49-F238E27FC236}">
              <a16:creationId xmlns:a16="http://schemas.microsoft.com/office/drawing/2014/main" id="{4E162B25-7235-4AEF-91A2-0DA6B4D80D74}"/>
            </a:ext>
          </a:extLst>
        </xdr:cNvPr>
        <xdr:cNvSpPr txBox="1"/>
      </xdr:nvSpPr>
      <xdr:spPr>
        <a:xfrm>
          <a:off x="1816744" y="1775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12971</xdr:rowOff>
    </xdr:from>
    <xdr:ext cx="405111" cy="259045"/>
    <xdr:sp macro="" textlink="">
      <xdr:nvSpPr>
        <xdr:cNvPr id="333" name="n_4aveValue【市民会館】&#10;有形固定資産減価償却率">
          <a:extLst>
            <a:ext uri="{FF2B5EF4-FFF2-40B4-BE49-F238E27FC236}">
              <a16:creationId xmlns:a16="http://schemas.microsoft.com/office/drawing/2014/main" id="{7F7CF1F1-DE17-468D-A339-A60BE752024A}"/>
            </a:ext>
          </a:extLst>
        </xdr:cNvPr>
        <xdr:cNvSpPr txBox="1"/>
      </xdr:nvSpPr>
      <xdr:spPr>
        <a:xfrm>
          <a:off x="927744" y="1767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58945</xdr:rowOff>
    </xdr:from>
    <xdr:ext cx="405111" cy="259045"/>
    <xdr:sp macro="" textlink="">
      <xdr:nvSpPr>
        <xdr:cNvPr id="334" name="n_1mainValue【市民会館】&#10;有形固定資産減価償却率">
          <a:extLst>
            <a:ext uri="{FF2B5EF4-FFF2-40B4-BE49-F238E27FC236}">
              <a16:creationId xmlns:a16="http://schemas.microsoft.com/office/drawing/2014/main" id="{2B60FD67-3F81-476A-832E-3950F2A8383C}"/>
            </a:ext>
          </a:extLst>
        </xdr:cNvPr>
        <xdr:cNvSpPr txBox="1"/>
      </xdr:nvSpPr>
      <xdr:spPr>
        <a:xfrm>
          <a:off x="3582044" y="1703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8653</xdr:rowOff>
    </xdr:from>
    <xdr:ext cx="405111" cy="259045"/>
    <xdr:sp macro="" textlink="">
      <xdr:nvSpPr>
        <xdr:cNvPr id="335" name="n_2mainValue【市民会館】&#10;有形固定資産減価償却率">
          <a:extLst>
            <a:ext uri="{FF2B5EF4-FFF2-40B4-BE49-F238E27FC236}">
              <a16:creationId xmlns:a16="http://schemas.microsoft.com/office/drawing/2014/main" id="{71DF00AA-1C73-48E0-AEB0-6CD617B19A8A}"/>
            </a:ext>
          </a:extLst>
        </xdr:cNvPr>
        <xdr:cNvSpPr txBox="1"/>
      </xdr:nvSpPr>
      <xdr:spPr>
        <a:xfrm>
          <a:off x="2705744" y="1698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129812</xdr:rowOff>
    </xdr:from>
    <xdr:ext cx="405111" cy="259045"/>
    <xdr:sp macro="" textlink="">
      <xdr:nvSpPr>
        <xdr:cNvPr id="336" name="n_3mainValue【市民会館】&#10;有形固定資産減価償却率">
          <a:extLst>
            <a:ext uri="{FF2B5EF4-FFF2-40B4-BE49-F238E27FC236}">
              <a16:creationId xmlns:a16="http://schemas.microsoft.com/office/drawing/2014/main" id="{40D92E83-E5F1-4A75-B7E1-12DB105917EE}"/>
            </a:ext>
          </a:extLst>
        </xdr:cNvPr>
        <xdr:cNvSpPr txBox="1"/>
      </xdr:nvSpPr>
      <xdr:spPr>
        <a:xfrm>
          <a:off x="1816744" y="1693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84090</xdr:rowOff>
    </xdr:from>
    <xdr:ext cx="405111" cy="259045"/>
    <xdr:sp macro="" textlink="">
      <xdr:nvSpPr>
        <xdr:cNvPr id="337" name="n_4mainValue【市民会館】&#10;有形固定資産減価償却率">
          <a:extLst>
            <a:ext uri="{FF2B5EF4-FFF2-40B4-BE49-F238E27FC236}">
              <a16:creationId xmlns:a16="http://schemas.microsoft.com/office/drawing/2014/main" id="{1F747F66-0F18-4FCA-A7D5-4E1CD42C26F0}"/>
            </a:ext>
          </a:extLst>
        </xdr:cNvPr>
        <xdr:cNvSpPr txBox="1"/>
      </xdr:nvSpPr>
      <xdr:spPr>
        <a:xfrm>
          <a:off x="927744" y="16886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5A569B27-F260-4445-B46B-1BEF82D814C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E5DB8C5C-65CD-49B7-AB37-45837E7E024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5029EC69-4B9E-4589-859C-164F8E1FB69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8A131078-FFAE-4568-A37E-1EC18C1F594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D868F234-12C8-49CE-84C6-60BFCD96397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D90750E0-66F4-4695-9C04-12228696D87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81EC2AD0-2BA0-4144-BD66-D28F9D0A78A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151A7835-A886-45FC-AECC-E178E4A6F33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691FFF0F-85DC-4C36-BA83-4AC2A2E7C69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935A3593-F499-4F76-8670-366D7F77627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41055433-AF43-4E14-8D61-8A33F946379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552A7EF5-F0EC-45E9-8B05-3AA096D4E684}"/>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86589908-379C-48B8-B1D3-F3720B4D438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029CF27A-3DA2-432E-A0BC-17E92EF9A6F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CF5AD7DE-3BEF-4FF8-8796-E6B9C4D8291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0DABBADC-8E12-4786-A614-EA744559A06D}"/>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0856DFCE-C875-44F0-9AFB-AF1D44CDDB9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B5DC99D2-003C-4ACB-8B6E-C31867F51FC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418D6C2B-C779-4744-BD92-68AD0FD4518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73854D38-7AE3-42B8-9D70-5CEEF983CB7B}"/>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350F4B8B-7EFF-4B4D-B801-1D74B42D38B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D3E40586-0B10-450F-A57E-0887E67F1AC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289CFF9B-001C-4CF5-B03D-5EB9BDE771A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127636</xdr:rowOff>
    </xdr:to>
    <xdr:cxnSp macro="">
      <xdr:nvCxnSpPr>
        <xdr:cNvPr id="361" name="直線コネクタ 360">
          <a:extLst>
            <a:ext uri="{FF2B5EF4-FFF2-40B4-BE49-F238E27FC236}">
              <a16:creationId xmlns:a16="http://schemas.microsoft.com/office/drawing/2014/main" id="{887C90AC-EEEA-4BD8-97DC-1EE730B08719}"/>
            </a:ext>
          </a:extLst>
        </xdr:cNvPr>
        <xdr:cNvCxnSpPr/>
      </xdr:nvCxnSpPr>
      <xdr:spPr>
        <a:xfrm flipV="1">
          <a:off x="10476865" y="1735455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362" name="【市民会館】&#10;一人当たり面積最小値テキスト">
          <a:extLst>
            <a:ext uri="{FF2B5EF4-FFF2-40B4-BE49-F238E27FC236}">
              <a16:creationId xmlns:a16="http://schemas.microsoft.com/office/drawing/2014/main" id="{25AED91A-09B5-4A4C-8E12-41329C840135}"/>
            </a:ext>
          </a:extLst>
        </xdr:cNvPr>
        <xdr:cNvSpPr txBox="1"/>
      </xdr:nvSpPr>
      <xdr:spPr>
        <a:xfrm>
          <a:off x="10515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363" name="直線コネクタ 362">
          <a:extLst>
            <a:ext uri="{FF2B5EF4-FFF2-40B4-BE49-F238E27FC236}">
              <a16:creationId xmlns:a16="http://schemas.microsoft.com/office/drawing/2014/main" id="{71371479-847A-41B1-A441-3CDE74F2ED3F}"/>
            </a:ext>
          </a:extLst>
        </xdr:cNvPr>
        <xdr:cNvCxnSpPr/>
      </xdr:nvCxnSpPr>
      <xdr:spPr>
        <a:xfrm>
          <a:off x="10388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364" name="【市民会館】&#10;一人当たり面積最大値テキスト">
          <a:extLst>
            <a:ext uri="{FF2B5EF4-FFF2-40B4-BE49-F238E27FC236}">
              <a16:creationId xmlns:a16="http://schemas.microsoft.com/office/drawing/2014/main" id="{1E228371-8B9F-4241-BA2E-7871DECDA32E}"/>
            </a:ext>
          </a:extLst>
        </xdr:cNvPr>
        <xdr:cNvSpPr txBox="1"/>
      </xdr:nvSpPr>
      <xdr:spPr>
        <a:xfrm>
          <a:off x="105156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365" name="直線コネクタ 364">
          <a:extLst>
            <a:ext uri="{FF2B5EF4-FFF2-40B4-BE49-F238E27FC236}">
              <a16:creationId xmlns:a16="http://schemas.microsoft.com/office/drawing/2014/main" id="{650F0432-552F-47F8-A026-E6186C8CBE13}"/>
            </a:ext>
          </a:extLst>
        </xdr:cNvPr>
        <xdr:cNvCxnSpPr/>
      </xdr:nvCxnSpPr>
      <xdr:spPr>
        <a:xfrm>
          <a:off x="10388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38498</xdr:rowOff>
    </xdr:from>
    <xdr:ext cx="469744" cy="259045"/>
    <xdr:sp macro="" textlink="">
      <xdr:nvSpPr>
        <xdr:cNvPr id="366" name="【市民会館】&#10;一人当たり面積平均値テキスト">
          <a:extLst>
            <a:ext uri="{FF2B5EF4-FFF2-40B4-BE49-F238E27FC236}">
              <a16:creationId xmlns:a16="http://schemas.microsoft.com/office/drawing/2014/main" id="{E770E1CF-91EC-490C-BFD6-3E66337AB021}"/>
            </a:ext>
          </a:extLst>
        </xdr:cNvPr>
        <xdr:cNvSpPr txBox="1"/>
      </xdr:nvSpPr>
      <xdr:spPr>
        <a:xfrm>
          <a:off x="10515600" y="18212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60071</xdr:rowOff>
    </xdr:from>
    <xdr:to>
      <xdr:col>55</xdr:col>
      <xdr:colOff>50800</xdr:colOff>
      <xdr:row>106</xdr:row>
      <xdr:rowOff>161671</xdr:rowOff>
    </xdr:to>
    <xdr:sp macro="" textlink="">
      <xdr:nvSpPr>
        <xdr:cNvPr id="367" name="フローチャート: 判断 366">
          <a:extLst>
            <a:ext uri="{FF2B5EF4-FFF2-40B4-BE49-F238E27FC236}">
              <a16:creationId xmlns:a16="http://schemas.microsoft.com/office/drawing/2014/main" id="{1CFA73E4-8D73-4B7D-A95E-CC9604EF8187}"/>
            </a:ext>
          </a:extLst>
        </xdr:cNvPr>
        <xdr:cNvSpPr/>
      </xdr:nvSpPr>
      <xdr:spPr>
        <a:xfrm>
          <a:off x="10426700" y="182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72262</xdr:rowOff>
    </xdr:from>
    <xdr:to>
      <xdr:col>50</xdr:col>
      <xdr:colOff>165100</xdr:colOff>
      <xdr:row>107</xdr:row>
      <xdr:rowOff>2412</xdr:rowOff>
    </xdr:to>
    <xdr:sp macro="" textlink="">
      <xdr:nvSpPr>
        <xdr:cNvPr id="368" name="フローチャート: 判断 367">
          <a:extLst>
            <a:ext uri="{FF2B5EF4-FFF2-40B4-BE49-F238E27FC236}">
              <a16:creationId xmlns:a16="http://schemas.microsoft.com/office/drawing/2014/main" id="{B461E30A-29C3-4D48-AAD3-FA4548801258}"/>
            </a:ext>
          </a:extLst>
        </xdr:cNvPr>
        <xdr:cNvSpPr/>
      </xdr:nvSpPr>
      <xdr:spPr>
        <a:xfrm>
          <a:off x="9588500" y="182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134747</xdr:rowOff>
    </xdr:from>
    <xdr:to>
      <xdr:col>46</xdr:col>
      <xdr:colOff>38100</xdr:colOff>
      <xdr:row>107</xdr:row>
      <xdr:rowOff>64897</xdr:rowOff>
    </xdr:to>
    <xdr:sp macro="" textlink="">
      <xdr:nvSpPr>
        <xdr:cNvPr id="369" name="フローチャート: 判断 368">
          <a:extLst>
            <a:ext uri="{FF2B5EF4-FFF2-40B4-BE49-F238E27FC236}">
              <a16:creationId xmlns:a16="http://schemas.microsoft.com/office/drawing/2014/main" id="{E6743CDF-0D91-445F-87EA-8E2B2ADC56BB}"/>
            </a:ext>
          </a:extLst>
        </xdr:cNvPr>
        <xdr:cNvSpPr/>
      </xdr:nvSpPr>
      <xdr:spPr>
        <a:xfrm>
          <a:off x="8699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95504</xdr:rowOff>
    </xdr:from>
    <xdr:to>
      <xdr:col>41</xdr:col>
      <xdr:colOff>101600</xdr:colOff>
      <xdr:row>107</xdr:row>
      <xdr:rowOff>25654</xdr:rowOff>
    </xdr:to>
    <xdr:sp macro="" textlink="">
      <xdr:nvSpPr>
        <xdr:cNvPr id="370" name="フローチャート: 判断 369">
          <a:extLst>
            <a:ext uri="{FF2B5EF4-FFF2-40B4-BE49-F238E27FC236}">
              <a16:creationId xmlns:a16="http://schemas.microsoft.com/office/drawing/2014/main" id="{C404CA40-31AB-4575-8CBE-9FFE4114E846}"/>
            </a:ext>
          </a:extLst>
        </xdr:cNvPr>
        <xdr:cNvSpPr/>
      </xdr:nvSpPr>
      <xdr:spPr>
        <a:xfrm>
          <a:off x="7810500" y="182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81026</xdr:rowOff>
    </xdr:from>
    <xdr:to>
      <xdr:col>36</xdr:col>
      <xdr:colOff>165100</xdr:colOff>
      <xdr:row>107</xdr:row>
      <xdr:rowOff>11176</xdr:rowOff>
    </xdr:to>
    <xdr:sp macro="" textlink="">
      <xdr:nvSpPr>
        <xdr:cNvPr id="371" name="フローチャート: 判断 370">
          <a:extLst>
            <a:ext uri="{FF2B5EF4-FFF2-40B4-BE49-F238E27FC236}">
              <a16:creationId xmlns:a16="http://schemas.microsoft.com/office/drawing/2014/main" id="{6B04F518-D377-4AFF-82BA-9B74530D3938}"/>
            </a:ext>
          </a:extLst>
        </xdr:cNvPr>
        <xdr:cNvSpPr/>
      </xdr:nvSpPr>
      <xdr:spPr>
        <a:xfrm>
          <a:off x="6921500" y="182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621B3CB7-5447-487C-8A6D-B08669EED39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A1C09B33-3F62-4247-BCCD-34BA163EE70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F24F1B44-1EF2-45D5-9AC0-8A1E403576F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DC71F50C-DD6A-4B3C-9360-EA701E285FD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CB72FD71-8528-448A-A8E3-64AFB2CEE34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87122</xdr:rowOff>
    </xdr:from>
    <xdr:to>
      <xdr:col>55</xdr:col>
      <xdr:colOff>50800</xdr:colOff>
      <xdr:row>105</xdr:row>
      <xdr:rowOff>17272</xdr:rowOff>
    </xdr:to>
    <xdr:sp macro="" textlink="">
      <xdr:nvSpPr>
        <xdr:cNvPr id="377" name="楕円 376">
          <a:extLst>
            <a:ext uri="{FF2B5EF4-FFF2-40B4-BE49-F238E27FC236}">
              <a16:creationId xmlns:a16="http://schemas.microsoft.com/office/drawing/2014/main" id="{8B140CD3-7604-422E-8CCB-E7789C2C5C36}"/>
            </a:ext>
          </a:extLst>
        </xdr:cNvPr>
        <xdr:cNvSpPr/>
      </xdr:nvSpPr>
      <xdr:spPr>
        <a:xfrm>
          <a:off x="10426700" y="1791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109999</xdr:rowOff>
    </xdr:from>
    <xdr:ext cx="469744" cy="259045"/>
    <xdr:sp macro="" textlink="">
      <xdr:nvSpPr>
        <xdr:cNvPr id="378" name="【市民会館】&#10;一人当たり面積該当値テキスト">
          <a:extLst>
            <a:ext uri="{FF2B5EF4-FFF2-40B4-BE49-F238E27FC236}">
              <a16:creationId xmlns:a16="http://schemas.microsoft.com/office/drawing/2014/main" id="{1253F10A-1784-4495-B41C-EA216E276ADC}"/>
            </a:ext>
          </a:extLst>
        </xdr:cNvPr>
        <xdr:cNvSpPr txBox="1"/>
      </xdr:nvSpPr>
      <xdr:spPr>
        <a:xfrm>
          <a:off x="10515600" y="1776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100457</xdr:rowOff>
    </xdr:from>
    <xdr:to>
      <xdr:col>50</xdr:col>
      <xdr:colOff>165100</xdr:colOff>
      <xdr:row>105</xdr:row>
      <xdr:rowOff>30607</xdr:rowOff>
    </xdr:to>
    <xdr:sp macro="" textlink="">
      <xdr:nvSpPr>
        <xdr:cNvPr id="379" name="楕円 378">
          <a:extLst>
            <a:ext uri="{FF2B5EF4-FFF2-40B4-BE49-F238E27FC236}">
              <a16:creationId xmlns:a16="http://schemas.microsoft.com/office/drawing/2014/main" id="{BF4E8FFC-DF07-471D-AF9F-3362D1880E3B}"/>
            </a:ext>
          </a:extLst>
        </xdr:cNvPr>
        <xdr:cNvSpPr/>
      </xdr:nvSpPr>
      <xdr:spPr>
        <a:xfrm>
          <a:off x="9588500" y="179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137922</xdr:rowOff>
    </xdr:from>
    <xdr:to>
      <xdr:col>55</xdr:col>
      <xdr:colOff>0</xdr:colOff>
      <xdr:row>104</xdr:row>
      <xdr:rowOff>151257</xdr:rowOff>
    </xdr:to>
    <xdr:cxnSp macro="">
      <xdr:nvCxnSpPr>
        <xdr:cNvPr id="380" name="直線コネクタ 379">
          <a:extLst>
            <a:ext uri="{FF2B5EF4-FFF2-40B4-BE49-F238E27FC236}">
              <a16:creationId xmlns:a16="http://schemas.microsoft.com/office/drawing/2014/main" id="{2DE37E2A-3BBE-46DE-A368-ED71D8C39442}"/>
            </a:ext>
          </a:extLst>
        </xdr:cNvPr>
        <xdr:cNvCxnSpPr/>
      </xdr:nvCxnSpPr>
      <xdr:spPr>
        <a:xfrm flipV="1">
          <a:off x="9639300" y="17968722"/>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112268</xdr:rowOff>
    </xdr:from>
    <xdr:to>
      <xdr:col>46</xdr:col>
      <xdr:colOff>38100</xdr:colOff>
      <xdr:row>105</xdr:row>
      <xdr:rowOff>42418</xdr:rowOff>
    </xdr:to>
    <xdr:sp macro="" textlink="">
      <xdr:nvSpPr>
        <xdr:cNvPr id="381" name="楕円 380">
          <a:extLst>
            <a:ext uri="{FF2B5EF4-FFF2-40B4-BE49-F238E27FC236}">
              <a16:creationId xmlns:a16="http://schemas.microsoft.com/office/drawing/2014/main" id="{9F757D8E-6CE3-41F1-9190-2D5117384838}"/>
            </a:ext>
          </a:extLst>
        </xdr:cNvPr>
        <xdr:cNvSpPr/>
      </xdr:nvSpPr>
      <xdr:spPr>
        <a:xfrm>
          <a:off x="8699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151257</xdr:rowOff>
    </xdr:from>
    <xdr:to>
      <xdr:col>50</xdr:col>
      <xdr:colOff>114300</xdr:colOff>
      <xdr:row>104</xdr:row>
      <xdr:rowOff>163068</xdr:rowOff>
    </xdr:to>
    <xdr:cxnSp macro="">
      <xdr:nvCxnSpPr>
        <xdr:cNvPr id="382" name="直線コネクタ 381">
          <a:extLst>
            <a:ext uri="{FF2B5EF4-FFF2-40B4-BE49-F238E27FC236}">
              <a16:creationId xmlns:a16="http://schemas.microsoft.com/office/drawing/2014/main" id="{EBC0551C-AC18-407A-95E0-DEFA6B8FB241}"/>
            </a:ext>
          </a:extLst>
        </xdr:cNvPr>
        <xdr:cNvCxnSpPr/>
      </xdr:nvCxnSpPr>
      <xdr:spPr>
        <a:xfrm flipV="1">
          <a:off x="8750300" y="17982057"/>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124461</xdr:rowOff>
    </xdr:from>
    <xdr:to>
      <xdr:col>41</xdr:col>
      <xdr:colOff>101600</xdr:colOff>
      <xdr:row>105</xdr:row>
      <xdr:rowOff>54611</xdr:rowOff>
    </xdr:to>
    <xdr:sp macro="" textlink="">
      <xdr:nvSpPr>
        <xdr:cNvPr id="383" name="楕円 382">
          <a:extLst>
            <a:ext uri="{FF2B5EF4-FFF2-40B4-BE49-F238E27FC236}">
              <a16:creationId xmlns:a16="http://schemas.microsoft.com/office/drawing/2014/main" id="{D0F553FE-FAD5-41E2-9D33-09E6D99F7F78}"/>
            </a:ext>
          </a:extLst>
        </xdr:cNvPr>
        <xdr:cNvSpPr/>
      </xdr:nvSpPr>
      <xdr:spPr>
        <a:xfrm>
          <a:off x="7810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163068</xdr:rowOff>
    </xdr:from>
    <xdr:to>
      <xdr:col>45</xdr:col>
      <xdr:colOff>177800</xdr:colOff>
      <xdr:row>105</xdr:row>
      <xdr:rowOff>3811</xdr:rowOff>
    </xdr:to>
    <xdr:cxnSp macro="">
      <xdr:nvCxnSpPr>
        <xdr:cNvPr id="384" name="直線コネクタ 383">
          <a:extLst>
            <a:ext uri="{FF2B5EF4-FFF2-40B4-BE49-F238E27FC236}">
              <a16:creationId xmlns:a16="http://schemas.microsoft.com/office/drawing/2014/main" id="{8FCD1616-907C-4D32-BA0A-F9BF6F821939}"/>
            </a:ext>
          </a:extLst>
        </xdr:cNvPr>
        <xdr:cNvCxnSpPr/>
      </xdr:nvCxnSpPr>
      <xdr:spPr>
        <a:xfrm flipV="1">
          <a:off x="7861300" y="17993868"/>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136271</xdr:rowOff>
    </xdr:from>
    <xdr:to>
      <xdr:col>36</xdr:col>
      <xdr:colOff>165100</xdr:colOff>
      <xdr:row>105</xdr:row>
      <xdr:rowOff>66421</xdr:rowOff>
    </xdr:to>
    <xdr:sp macro="" textlink="">
      <xdr:nvSpPr>
        <xdr:cNvPr id="385" name="楕円 384">
          <a:extLst>
            <a:ext uri="{FF2B5EF4-FFF2-40B4-BE49-F238E27FC236}">
              <a16:creationId xmlns:a16="http://schemas.microsoft.com/office/drawing/2014/main" id="{002CBF9E-C669-433D-9D88-F1D7856CF208}"/>
            </a:ext>
          </a:extLst>
        </xdr:cNvPr>
        <xdr:cNvSpPr/>
      </xdr:nvSpPr>
      <xdr:spPr>
        <a:xfrm>
          <a:off x="6921500" y="179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3811</xdr:rowOff>
    </xdr:from>
    <xdr:to>
      <xdr:col>41</xdr:col>
      <xdr:colOff>50800</xdr:colOff>
      <xdr:row>105</xdr:row>
      <xdr:rowOff>15621</xdr:rowOff>
    </xdr:to>
    <xdr:cxnSp macro="">
      <xdr:nvCxnSpPr>
        <xdr:cNvPr id="386" name="直線コネクタ 385">
          <a:extLst>
            <a:ext uri="{FF2B5EF4-FFF2-40B4-BE49-F238E27FC236}">
              <a16:creationId xmlns:a16="http://schemas.microsoft.com/office/drawing/2014/main" id="{9A45BE36-9523-42AF-AC09-FC1618F26333}"/>
            </a:ext>
          </a:extLst>
        </xdr:cNvPr>
        <xdr:cNvCxnSpPr/>
      </xdr:nvCxnSpPr>
      <xdr:spPr>
        <a:xfrm flipV="1">
          <a:off x="6972300" y="18006061"/>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164989</xdr:rowOff>
    </xdr:from>
    <xdr:ext cx="469744" cy="259045"/>
    <xdr:sp macro="" textlink="">
      <xdr:nvSpPr>
        <xdr:cNvPr id="387" name="n_1aveValue【市民会館】&#10;一人当たり面積">
          <a:extLst>
            <a:ext uri="{FF2B5EF4-FFF2-40B4-BE49-F238E27FC236}">
              <a16:creationId xmlns:a16="http://schemas.microsoft.com/office/drawing/2014/main" id="{D9569947-114E-47B0-8D9B-B4AE36059785}"/>
            </a:ext>
          </a:extLst>
        </xdr:cNvPr>
        <xdr:cNvSpPr txBox="1"/>
      </xdr:nvSpPr>
      <xdr:spPr>
        <a:xfrm>
          <a:off x="9391727" y="1833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56024</xdr:rowOff>
    </xdr:from>
    <xdr:ext cx="469744" cy="259045"/>
    <xdr:sp macro="" textlink="">
      <xdr:nvSpPr>
        <xdr:cNvPr id="388" name="n_2aveValue【市民会館】&#10;一人当たり面積">
          <a:extLst>
            <a:ext uri="{FF2B5EF4-FFF2-40B4-BE49-F238E27FC236}">
              <a16:creationId xmlns:a16="http://schemas.microsoft.com/office/drawing/2014/main" id="{B6F32409-F403-4128-AEE4-1B1CE9954DA7}"/>
            </a:ext>
          </a:extLst>
        </xdr:cNvPr>
        <xdr:cNvSpPr txBox="1"/>
      </xdr:nvSpPr>
      <xdr:spPr>
        <a:xfrm>
          <a:off x="8515427"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16781</xdr:rowOff>
    </xdr:from>
    <xdr:ext cx="469744" cy="259045"/>
    <xdr:sp macro="" textlink="">
      <xdr:nvSpPr>
        <xdr:cNvPr id="389" name="n_3aveValue【市民会館】&#10;一人当たり面積">
          <a:extLst>
            <a:ext uri="{FF2B5EF4-FFF2-40B4-BE49-F238E27FC236}">
              <a16:creationId xmlns:a16="http://schemas.microsoft.com/office/drawing/2014/main" id="{565108C6-0E9A-4907-BF05-DBFCDF8AAF37}"/>
            </a:ext>
          </a:extLst>
        </xdr:cNvPr>
        <xdr:cNvSpPr txBox="1"/>
      </xdr:nvSpPr>
      <xdr:spPr>
        <a:xfrm>
          <a:off x="7626427" y="1836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2303</xdr:rowOff>
    </xdr:from>
    <xdr:ext cx="469744" cy="259045"/>
    <xdr:sp macro="" textlink="">
      <xdr:nvSpPr>
        <xdr:cNvPr id="390" name="n_4aveValue【市民会館】&#10;一人当たり面積">
          <a:extLst>
            <a:ext uri="{FF2B5EF4-FFF2-40B4-BE49-F238E27FC236}">
              <a16:creationId xmlns:a16="http://schemas.microsoft.com/office/drawing/2014/main" id="{E89B44CC-1393-4F41-A26E-AC1B5E7261EC}"/>
            </a:ext>
          </a:extLst>
        </xdr:cNvPr>
        <xdr:cNvSpPr txBox="1"/>
      </xdr:nvSpPr>
      <xdr:spPr>
        <a:xfrm>
          <a:off x="6737427" y="1834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47134</xdr:rowOff>
    </xdr:from>
    <xdr:ext cx="469744" cy="259045"/>
    <xdr:sp macro="" textlink="">
      <xdr:nvSpPr>
        <xdr:cNvPr id="391" name="n_1mainValue【市民会館】&#10;一人当たり面積">
          <a:extLst>
            <a:ext uri="{FF2B5EF4-FFF2-40B4-BE49-F238E27FC236}">
              <a16:creationId xmlns:a16="http://schemas.microsoft.com/office/drawing/2014/main" id="{460A38DB-5964-4B93-84F6-96CDC6EEC897}"/>
            </a:ext>
          </a:extLst>
        </xdr:cNvPr>
        <xdr:cNvSpPr txBox="1"/>
      </xdr:nvSpPr>
      <xdr:spPr>
        <a:xfrm>
          <a:off x="9391727" y="1770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58945</xdr:rowOff>
    </xdr:from>
    <xdr:ext cx="469744" cy="259045"/>
    <xdr:sp macro="" textlink="">
      <xdr:nvSpPr>
        <xdr:cNvPr id="392" name="n_2mainValue【市民会館】&#10;一人当たり面積">
          <a:extLst>
            <a:ext uri="{FF2B5EF4-FFF2-40B4-BE49-F238E27FC236}">
              <a16:creationId xmlns:a16="http://schemas.microsoft.com/office/drawing/2014/main" id="{C7097D7E-C33F-4617-89AC-6A26B32F5EC0}"/>
            </a:ext>
          </a:extLst>
        </xdr:cNvPr>
        <xdr:cNvSpPr txBox="1"/>
      </xdr:nvSpPr>
      <xdr:spPr>
        <a:xfrm>
          <a:off x="8515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71138</xdr:rowOff>
    </xdr:from>
    <xdr:ext cx="469744" cy="259045"/>
    <xdr:sp macro="" textlink="">
      <xdr:nvSpPr>
        <xdr:cNvPr id="393" name="n_3mainValue【市民会館】&#10;一人当たり面積">
          <a:extLst>
            <a:ext uri="{FF2B5EF4-FFF2-40B4-BE49-F238E27FC236}">
              <a16:creationId xmlns:a16="http://schemas.microsoft.com/office/drawing/2014/main" id="{CCF7A7EE-1123-4F54-B529-BC9CE688A745}"/>
            </a:ext>
          </a:extLst>
        </xdr:cNvPr>
        <xdr:cNvSpPr txBox="1"/>
      </xdr:nvSpPr>
      <xdr:spPr>
        <a:xfrm>
          <a:off x="7626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82948</xdr:rowOff>
    </xdr:from>
    <xdr:ext cx="469744" cy="259045"/>
    <xdr:sp macro="" textlink="">
      <xdr:nvSpPr>
        <xdr:cNvPr id="394" name="n_4mainValue【市民会館】&#10;一人当たり面積">
          <a:extLst>
            <a:ext uri="{FF2B5EF4-FFF2-40B4-BE49-F238E27FC236}">
              <a16:creationId xmlns:a16="http://schemas.microsoft.com/office/drawing/2014/main" id="{329E7F80-2C47-40A3-B794-11692C2F75EE}"/>
            </a:ext>
          </a:extLst>
        </xdr:cNvPr>
        <xdr:cNvSpPr txBox="1"/>
      </xdr:nvSpPr>
      <xdr:spPr>
        <a:xfrm>
          <a:off x="6737427" y="1774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AD879B08-8EC6-4325-A9BA-9986376168B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2D0300BA-D23F-4E4B-99C1-4EDFE3B3D75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A6559F96-216C-40F8-8B3B-4DEABCF95D6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D233BD65-9068-4BA9-B6E4-181571BE182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98AB3731-38FF-4212-A5E1-CCDA83353CC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2828FD14-DA9F-46C0-A963-E3F83FA7E4E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69244B00-AFAB-494E-94B4-504790E9A49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4A62645C-92C7-491F-A322-66074296411E}"/>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B14E2329-990D-4E25-A801-B5CD4952446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717B7013-006A-4C36-8F75-03DDBB3A76B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BE60F11D-1D4F-4B51-9122-EAAD99CA6A0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CA39D4ED-EF8C-44E6-8572-CBB3F432A12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7BB22712-9C06-4258-BA3D-55D187A0105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20FC0AAC-ACB6-412E-BE1B-DA41303AF0E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8483C49C-EF78-406B-B3BA-F8FE5B4CDC6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59973C96-E922-4670-8AB3-D0A2EE9ECC11}"/>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4983D042-5685-4E4D-9FD9-76E68719C25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D2CB90A7-5995-4C98-8080-316D6267341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DE322FF1-54A0-4C5A-866A-D77DC79D424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DEC26D52-AC0C-47A5-A23B-647150CABC5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5DFD8AB9-96BF-49C5-9597-F02F21698CC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89AA8D51-8BF5-474C-94C4-965196C7C41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6EF2E05-6147-4B0C-97DE-B8EC08CE7B9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1FD22963-CA26-4F72-A39D-CF0E829B3F5C}"/>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9" name="正方形/長方形 418">
          <a:extLst>
            <a:ext uri="{FF2B5EF4-FFF2-40B4-BE49-F238E27FC236}">
              <a16:creationId xmlns:a16="http://schemas.microsoft.com/office/drawing/2014/main" id="{12FDB4B8-34EE-4957-B2A6-6195C367D06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0" name="正方形/長方形 419">
          <a:extLst>
            <a:ext uri="{FF2B5EF4-FFF2-40B4-BE49-F238E27FC236}">
              <a16:creationId xmlns:a16="http://schemas.microsoft.com/office/drawing/2014/main" id="{02F3E979-7EA9-4E84-A5C6-8FCCF93DEE7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1" name="正方形/長方形 420">
          <a:extLst>
            <a:ext uri="{FF2B5EF4-FFF2-40B4-BE49-F238E27FC236}">
              <a16:creationId xmlns:a16="http://schemas.microsoft.com/office/drawing/2014/main" id="{A0F48CB6-17A2-415A-A9F4-EC291085448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2" name="正方形/長方形 421">
          <a:extLst>
            <a:ext uri="{FF2B5EF4-FFF2-40B4-BE49-F238E27FC236}">
              <a16:creationId xmlns:a16="http://schemas.microsoft.com/office/drawing/2014/main" id="{84FF3284-2EFD-457E-BA07-D2A64E9E6CB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3" name="正方形/長方形 422">
          <a:extLst>
            <a:ext uri="{FF2B5EF4-FFF2-40B4-BE49-F238E27FC236}">
              <a16:creationId xmlns:a16="http://schemas.microsoft.com/office/drawing/2014/main" id="{87792AC3-D6F5-4936-8E1E-3206A094C6F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4" name="正方形/長方形 423">
          <a:extLst>
            <a:ext uri="{FF2B5EF4-FFF2-40B4-BE49-F238E27FC236}">
              <a16:creationId xmlns:a16="http://schemas.microsoft.com/office/drawing/2014/main" id="{197C4511-2EB2-4F16-A9DD-129F12890DB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5" name="正方形/長方形 424">
          <a:extLst>
            <a:ext uri="{FF2B5EF4-FFF2-40B4-BE49-F238E27FC236}">
              <a16:creationId xmlns:a16="http://schemas.microsoft.com/office/drawing/2014/main" id="{2D1CAA69-310A-49D4-9B2D-DACAC655C0F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6" name="正方形/長方形 425">
          <a:extLst>
            <a:ext uri="{FF2B5EF4-FFF2-40B4-BE49-F238E27FC236}">
              <a16:creationId xmlns:a16="http://schemas.microsoft.com/office/drawing/2014/main" id="{B31DF079-79E9-4A06-81E2-BAD1A5B54479}"/>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7" name="正方形/長方形 426">
          <a:extLst>
            <a:ext uri="{FF2B5EF4-FFF2-40B4-BE49-F238E27FC236}">
              <a16:creationId xmlns:a16="http://schemas.microsoft.com/office/drawing/2014/main" id="{51E83BC9-02CB-45B0-8E9E-9018713D97D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8" name="正方形/長方形 427">
          <a:extLst>
            <a:ext uri="{FF2B5EF4-FFF2-40B4-BE49-F238E27FC236}">
              <a16:creationId xmlns:a16="http://schemas.microsoft.com/office/drawing/2014/main" id="{05FB4E7E-5E63-42D6-8848-9DE64E0BA95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9" name="正方形/長方形 428">
          <a:extLst>
            <a:ext uri="{FF2B5EF4-FFF2-40B4-BE49-F238E27FC236}">
              <a16:creationId xmlns:a16="http://schemas.microsoft.com/office/drawing/2014/main" id="{7DE18F30-E794-4E97-AEFF-2C81494BAAF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0" name="正方形/長方形 429">
          <a:extLst>
            <a:ext uri="{FF2B5EF4-FFF2-40B4-BE49-F238E27FC236}">
              <a16:creationId xmlns:a16="http://schemas.microsoft.com/office/drawing/2014/main" id="{E5454888-8BC6-40EA-93A1-118B4EA8931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1" name="正方形/長方形 430">
          <a:extLst>
            <a:ext uri="{FF2B5EF4-FFF2-40B4-BE49-F238E27FC236}">
              <a16:creationId xmlns:a16="http://schemas.microsoft.com/office/drawing/2014/main" id="{9061C241-FF9E-4399-B96B-6B7BC16B3D1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2" name="正方形/長方形 431">
          <a:extLst>
            <a:ext uri="{FF2B5EF4-FFF2-40B4-BE49-F238E27FC236}">
              <a16:creationId xmlns:a16="http://schemas.microsoft.com/office/drawing/2014/main" id="{1E3441EE-FA1C-4C8D-98AF-EE4F137D619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3" name="正方形/長方形 432">
          <a:extLst>
            <a:ext uri="{FF2B5EF4-FFF2-40B4-BE49-F238E27FC236}">
              <a16:creationId xmlns:a16="http://schemas.microsoft.com/office/drawing/2014/main" id="{65E7EB31-69FF-4F05-BA71-4938C70CE87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4" name="正方形/長方形 433">
          <a:extLst>
            <a:ext uri="{FF2B5EF4-FFF2-40B4-BE49-F238E27FC236}">
              <a16:creationId xmlns:a16="http://schemas.microsoft.com/office/drawing/2014/main" id="{D6CCE016-657D-4FD8-9BB0-0049053916A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5" name="正方形/長方形 434">
          <a:extLst>
            <a:ext uri="{FF2B5EF4-FFF2-40B4-BE49-F238E27FC236}">
              <a16:creationId xmlns:a16="http://schemas.microsoft.com/office/drawing/2014/main" id="{A9422F39-A833-4EDE-9402-D99404CA770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6" name="正方形/長方形 435">
          <a:extLst>
            <a:ext uri="{FF2B5EF4-FFF2-40B4-BE49-F238E27FC236}">
              <a16:creationId xmlns:a16="http://schemas.microsoft.com/office/drawing/2014/main" id="{E97B04C8-8A84-4715-BE26-32146CF4F2D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7" name="正方形/長方形 436">
          <a:extLst>
            <a:ext uri="{FF2B5EF4-FFF2-40B4-BE49-F238E27FC236}">
              <a16:creationId xmlns:a16="http://schemas.microsoft.com/office/drawing/2014/main" id="{AE006F42-0B5A-4344-997E-453A87AEF31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8" name="正方形/長方形 437">
          <a:extLst>
            <a:ext uri="{FF2B5EF4-FFF2-40B4-BE49-F238E27FC236}">
              <a16:creationId xmlns:a16="http://schemas.microsoft.com/office/drawing/2014/main" id="{53B10665-A266-4740-BFB9-F57B9C28F9F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9" name="正方形/長方形 438">
          <a:extLst>
            <a:ext uri="{FF2B5EF4-FFF2-40B4-BE49-F238E27FC236}">
              <a16:creationId xmlns:a16="http://schemas.microsoft.com/office/drawing/2014/main" id="{49E251CE-C888-45CC-BF17-4BF2D95D2C4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0" name="正方形/長方形 439">
          <a:extLst>
            <a:ext uri="{FF2B5EF4-FFF2-40B4-BE49-F238E27FC236}">
              <a16:creationId xmlns:a16="http://schemas.microsoft.com/office/drawing/2014/main" id="{A30C1A9B-7736-4BE1-9A97-78D901690E9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1" name="正方形/長方形 440">
          <a:extLst>
            <a:ext uri="{FF2B5EF4-FFF2-40B4-BE49-F238E27FC236}">
              <a16:creationId xmlns:a16="http://schemas.microsoft.com/office/drawing/2014/main" id="{A5FB6A44-95F2-47D2-8D5E-1B6C7596BDA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2" name="正方形/長方形 441">
          <a:extLst>
            <a:ext uri="{FF2B5EF4-FFF2-40B4-BE49-F238E27FC236}">
              <a16:creationId xmlns:a16="http://schemas.microsoft.com/office/drawing/2014/main" id="{8084A2D8-D7EF-4AA7-A727-A4660A437E8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3" name="正方形/長方形 442">
          <a:extLst>
            <a:ext uri="{FF2B5EF4-FFF2-40B4-BE49-F238E27FC236}">
              <a16:creationId xmlns:a16="http://schemas.microsoft.com/office/drawing/2014/main" id="{FC9B2E4C-F123-4DF1-82E8-FE913CF174B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4" name="正方形/長方形 443">
          <a:extLst>
            <a:ext uri="{FF2B5EF4-FFF2-40B4-BE49-F238E27FC236}">
              <a16:creationId xmlns:a16="http://schemas.microsoft.com/office/drawing/2014/main" id="{0ACF38B9-A44B-4A4A-AD3A-099949CF877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5" name="正方形/長方形 444">
          <a:extLst>
            <a:ext uri="{FF2B5EF4-FFF2-40B4-BE49-F238E27FC236}">
              <a16:creationId xmlns:a16="http://schemas.microsoft.com/office/drawing/2014/main" id="{F1ED5A2B-9EA8-406C-81D9-F6FEB31A844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6" name="正方形/長方形 445">
          <a:extLst>
            <a:ext uri="{FF2B5EF4-FFF2-40B4-BE49-F238E27FC236}">
              <a16:creationId xmlns:a16="http://schemas.microsoft.com/office/drawing/2014/main" id="{2EE1FC3C-0EF9-42A9-8011-FFB7744526D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7" name="正方形/長方形 446">
          <a:extLst>
            <a:ext uri="{FF2B5EF4-FFF2-40B4-BE49-F238E27FC236}">
              <a16:creationId xmlns:a16="http://schemas.microsoft.com/office/drawing/2014/main" id="{6511FA38-60C9-4061-92E8-F272FDB8C12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8" name="正方形/長方形 447">
          <a:extLst>
            <a:ext uri="{FF2B5EF4-FFF2-40B4-BE49-F238E27FC236}">
              <a16:creationId xmlns:a16="http://schemas.microsoft.com/office/drawing/2014/main" id="{3D5FD5B7-33FF-47B0-8A48-DA26C44008E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9" name="正方形/長方形 448">
          <a:extLst>
            <a:ext uri="{FF2B5EF4-FFF2-40B4-BE49-F238E27FC236}">
              <a16:creationId xmlns:a16="http://schemas.microsoft.com/office/drawing/2014/main" id="{D1A82275-E299-42BB-B0C2-2D90A9BDA3C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0" name="正方形/長方形 449">
          <a:extLst>
            <a:ext uri="{FF2B5EF4-FFF2-40B4-BE49-F238E27FC236}">
              <a16:creationId xmlns:a16="http://schemas.microsoft.com/office/drawing/2014/main" id="{55FCDBAD-A285-47D8-8B5E-3994FB4DF05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1" name="テキスト ボックス 450">
          <a:extLst>
            <a:ext uri="{FF2B5EF4-FFF2-40B4-BE49-F238E27FC236}">
              <a16:creationId xmlns:a16="http://schemas.microsoft.com/office/drawing/2014/main" id="{06B5D4A9-2EE4-4499-8A14-4022A4824FF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2" name="直線コネクタ 451">
          <a:extLst>
            <a:ext uri="{FF2B5EF4-FFF2-40B4-BE49-F238E27FC236}">
              <a16:creationId xmlns:a16="http://schemas.microsoft.com/office/drawing/2014/main" id="{2C4446B1-748B-41B3-B93D-BCEAB92A4BD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3" name="テキスト ボックス 452">
          <a:extLst>
            <a:ext uri="{FF2B5EF4-FFF2-40B4-BE49-F238E27FC236}">
              <a16:creationId xmlns:a16="http://schemas.microsoft.com/office/drawing/2014/main" id="{93694D4B-9D1F-438E-B7A2-7EB9E8840ED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4" name="直線コネクタ 453">
          <a:extLst>
            <a:ext uri="{FF2B5EF4-FFF2-40B4-BE49-F238E27FC236}">
              <a16:creationId xmlns:a16="http://schemas.microsoft.com/office/drawing/2014/main" id="{2BCADB61-5474-4A54-9EA4-5069C6BB58B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5" name="テキスト ボックス 454">
          <a:extLst>
            <a:ext uri="{FF2B5EF4-FFF2-40B4-BE49-F238E27FC236}">
              <a16:creationId xmlns:a16="http://schemas.microsoft.com/office/drawing/2014/main" id="{4FD56E19-5423-48FC-89F3-7277DB1B072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6" name="直線コネクタ 455">
          <a:extLst>
            <a:ext uri="{FF2B5EF4-FFF2-40B4-BE49-F238E27FC236}">
              <a16:creationId xmlns:a16="http://schemas.microsoft.com/office/drawing/2014/main" id="{C559A87B-3BDA-4091-A3CE-B880711CB5C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7" name="テキスト ボックス 456">
          <a:extLst>
            <a:ext uri="{FF2B5EF4-FFF2-40B4-BE49-F238E27FC236}">
              <a16:creationId xmlns:a16="http://schemas.microsoft.com/office/drawing/2014/main" id="{91322317-26C7-4536-8042-22EE1E058F3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8" name="直線コネクタ 457">
          <a:extLst>
            <a:ext uri="{FF2B5EF4-FFF2-40B4-BE49-F238E27FC236}">
              <a16:creationId xmlns:a16="http://schemas.microsoft.com/office/drawing/2014/main" id="{E795BF3C-D66E-4600-BC54-2027F92B9A4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9" name="テキスト ボックス 458">
          <a:extLst>
            <a:ext uri="{FF2B5EF4-FFF2-40B4-BE49-F238E27FC236}">
              <a16:creationId xmlns:a16="http://schemas.microsoft.com/office/drawing/2014/main" id="{6A9B880A-CCBC-4F36-96A5-B1455E104F0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60" name="直線コネクタ 459">
          <a:extLst>
            <a:ext uri="{FF2B5EF4-FFF2-40B4-BE49-F238E27FC236}">
              <a16:creationId xmlns:a16="http://schemas.microsoft.com/office/drawing/2014/main" id="{279B6F7A-D351-419B-AB37-DA0E7D32B43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1" name="テキスト ボックス 460">
          <a:extLst>
            <a:ext uri="{FF2B5EF4-FFF2-40B4-BE49-F238E27FC236}">
              <a16:creationId xmlns:a16="http://schemas.microsoft.com/office/drawing/2014/main" id="{2B9D09FD-F272-4766-853C-8CFC8BC0273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2" name="直線コネクタ 461">
          <a:extLst>
            <a:ext uri="{FF2B5EF4-FFF2-40B4-BE49-F238E27FC236}">
              <a16:creationId xmlns:a16="http://schemas.microsoft.com/office/drawing/2014/main" id="{EB8F774F-4C06-4E48-ADE6-CD607E80025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63" name="テキスト ボックス 462">
          <a:extLst>
            <a:ext uri="{FF2B5EF4-FFF2-40B4-BE49-F238E27FC236}">
              <a16:creationId xmlns:a16="http://schemas.microsoft.com/office/drawing/2014/main" id="{5837AED7-DD1C-4F9B-88C2-6ABB161DD671}"/>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4" name="直線コネクタ 463">
          <a:extLst>
            <a:ext uri="{FF2B5EF4-FFF2-40B4-BE49-F238E27FC236}">
              <a16:creationId xmlns:a16="http://schemas.microsoft.com/office/drawing/2014/main" id="{CD71513F-CAB5-457D-A252-D94E875F54F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5" name="【庁舎】&#10;有形固定資産減価償却率グラフ枠">
          <a:extLst>
            <a:ext uri="{FF2B5EF4-FFF2-40B4-BE49-F238E27FC236}">
              <a16:creationId xmlns:a16="http://schemas.microsoft.com/office/drawing/2014/main" id="{1B886754-D0A4-4B46-8818-50F2599506A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66" name="直線コネクタ 465">
          <a:extLst>
            <a:ext uri="{FF2B5EF4-FFF2-40B4-BE49-F238E27FC236}">
              <a16:creationId xmlns:a16="http://schemas.microsoft.com/office/drawing/2014/main" id="{76A2BEA7-30CA-4829-B6C7-8F4AE8250B1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67" name="【庁舎】&#10;有形固定資産減価償却率最小値テキスト">
          <a:extLst>
            <a:ext uri="{FF2B5EF4-FFF2-40B4-BE49-F238E27FC236}">
              <a16:creationId xmlns:a16="http://schemas.microsoft.com/office/drawing/2014/main" id="{8B05900C-F1A6-4C65-999F-BA54111299E2}"/>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68" name="直線コネクタ 467">
          <a:extLst>
            <a:ext uri="{FF2B5EF4-FFF2-40B4-BE49-F238E27FC236}">
              <a16:creationId xmlns:a16="http://schemas.microsoft.com/office/drawing/2014/main" id="{64624372-900C-47F9-ADC1-023D318F263C}"/>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69" name="【庁舎】&#10;有形固定資産減価償却率最大値テキスト">
          <a:extLst>
            <a:ext uri="{FF2B5EF4-FFF2-40B4-BE49-F238E27FC236}">
              <a16:creationId xmlns:a16="http://schemas.microsoft.com/office/drawing/2014/main" id="{7F3E7710-FD8B-4DB5-AD1E-8CD50E8DE786}"/>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70" name="直線コネクタ 469">
          <a:extLst>
            <a:ext uri="{FF2B5EF4-FFF2-40B4-BE49-F238E27FC236}">
              <a16:creationId xmlns:a16="http://schemas.microsoft.com/office/drawing/2014/main" id="{15FA3CC5-FB4A-4EB2-8913-CD4ADA51BD6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471" name="【庁舎】&#10;有形固定資産減価償却率平均値テキスト">
          <a:extLst>
            <a:ext uri="{FF2B5EF4-FFF2-40B4-BE49-F238E27FC236}">
              <a16:creationId xmlns:a16="http://schemas.microsoft.com/office/drawing/2014/main" id="{E3F06E8C-B3DF-419C-89A5-11B4F868C737}"/>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472" name="フローチャート: 判断 471">
          <a:extLst>
            <a:ext uri="{FF2B5EF4-FFF2-40B4-BE49-F238E27FC236}">
              <a16:creationId xmlns:a16="http://schemas.microsoft.com/office/drawing/2014/main" id="{8B0C248A-0523-4444-96DE-8E70BE6DDBCF}"/>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473" name="フローチャート: 判断 472">
          <a:extLst>
            <a:ext uri="{FF2B5EF4-FFF2-40B4-BE49-F238E27FC236}">
              <a16:creationId xmlns:a16="http://schemas.microsoft.com/office/drawing/2014/main" id="{54D3D877-9471-4BA3-B6F3-A9EB86B019F3}"/>
            </a:ext>
          </a:extLst>
        </xdr:cNvPr>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474" name="フローチャート: 判断 473">
          <a:extLst>
            <a:ext uri="{FF2B5EF4-FFF2-40B4-BE49-F238E27FC236}">
              <a16:creationId xmlns:a16="http://schemas.microsoft.com/office/drawing/2014/main" id="{B9990D48-8554-4E7F-A7AD-FA945BDEF552}"/>
            </a:ext>
          </a:extLst>
        </xdr:cNvPr>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475" name="フローチャート: 判断 474">
          <a:extLst>
            <a:ext uri="{FF2B5EF4-FFF2-40B4-BE49-F238E27FC236}">
              <a16:creationId xmlns:a16="http://schemas.microsoft.com/office/drawing/2014/main" id="{F7ACBA43-8606-405A-BD34-AD539003DCCE}"/>
            </a:ext>
          </a:extLst>
        </xdr:cNvPr>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476" name="フローチャート: 判断 475">
          <a:extLst>
            <a:ext uri="{FF2B5EF4-FFF2-40B4-BE49-F238E27FC236}">
              <a16:creationId xmlns:a16="http://schemas.microsoft.com/office/drawing/2014/main" id="{D9BEA38E-609D-42B7-9FBA-4C6A35594649}"/>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E093F9CE-E306-43F5-8826-02A30C05F1F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D0FBB889-70BC-4C98-9B32-F5DAAE968F6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83AE416B-3EAA-48C4-9C0F-81781835EB0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AA3CD9F-186A-4E4A-B9AE-E7612687B15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F5796BB2-36AB-449F-8A0A-2C9000E267C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163830</xdr:rowOff>
    </xdr:from>
    <xdr:to>
      <xdr:col>85</xdr:col>
      <xdr:colOff>177800</xdr:colOff>
      <xdr:row>105</xdr:row>
      <xdr:rowOff>93980</xdr:rowOff>
    </xdr:to>
    <xdr:sp macro="" textlink="">
      <xdr:nvSpPr>
        <xdr:cNvPr id="482" name="楕円 481">
          <a:extLst>
            <a:ext uri="{FF2B5EF4-FFF2-40B4-BE49-F238E27FC236}">
              <a16:creationId xmlns:a16="http://schemas.microsoft.com/office/drawing/2014/main" id="{EBA96675-6E0D-454B-98CB-73922352E0D2}"/>
            </a:ext>
          </a:extLst>
        </xdr:cNvPr>
        <xdr:cNvSpPr/>
      </xdr:nvSpPr>
      <xdr:spPr>
        <a:xfrm>
          <a:off x="16268700" y="1799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142257</xdr:rowOff>
    </xdr:from>
    <xdr:ext cx="405111" cy="259045"/>
    <xdr:sp macro="" textlink="">
      <xdr:nvSpPr>
        <xdr:cNvPr id="483" name="【庁舎】&#10;有形固定資産減価償却率該当値テキスト">
          <a:extLst>
            <a:ext uri="{FF2B5EF4-FFF2-40B4-BE49-F238E27FC236}">
              <a16:creationId xmlns:a16="http://schemas.microsoft.com/office/drawing/2014/main" id="{C05D816E-1750-43C7-BC80-D9CE3EF6C120}"/>
            </a:ext>
          </a:extLst>
        </xdr:cNvPr>
        <xdr:cNvSpPr txBox="1"/>
      </xdr:nvSpPr>
      <xdr:spPr>
        <a:xfrm>
          <a:off x="16357600" y="1797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137161</xdr:rowOff>
    </xdr:from>
    <xdr:to>
      <xdr:col>81</xdr:col>
      <xdr:colOff>101600</xdr:colOff>
      <xdr:row>105</xdr:row>
      <xdr:rowOff>67311</xdr:rowOff>
    </xdr:to>
    <xdr:sp macro="" textlink="">
      <xdr:nvSpPr>
        <xdr:cNvPr id="484" name="楕円 483">
          <a:extLst>
            <a:ext uri="{FF2B5EF4-FFF2-40B4-BE49-F238E27FC236}">
              <a16:creationId xmlns:a16="http://schemas.microsoft.com/office/drawing/2014/main" id="{40F6FEA2-7AAF-40CC-B50B-B840E98BF886}"/>
            </a:ext>
          </a:extLst>
        </xdr:cNvPr>
        <xdr:cNvSpPr/>
      </xdr:nvSpPr>
      <xdr:spPr>
        <a:xfrm>
          <a:off x="15430500" y="1796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16511</xdr:rowOff>
    </xdr:from>
    <xdr:to>
      <xdr:col>85</xdr:col>
      <xdr:colOff>127000</xdr:colOff>
      <xdr:row>105</xdr:row>
      <xdr:rowOff>43180</xdr:rowOff>
    </xdr:to>
    <xdr:cxnSp macro="">
      <xdr:nvCxnSpPr>
        <xdr:cNvPr id="485" name="直線コネクタ 484">
          <a:extLst>
            <a:ext uri="{FF2B5EF4-FFF2-40B4-BE49-F238E27FC236}">
              <a16:creationId xmlns:a16="http://schemas.microsoft.com/office/drawing/2014/main" id="{B6C8EAB2-D69A-4DAC-8F61-D18A0031EC91}"/>
            </a:ext>
          </a:extLst>
        </xdr:cNvPr>
        <xdr:cNvCxnSpPr/>
      </xdr:nvCxnSpPr>
      <xdr:spPr>
        <a:xfrm>
          <a:off x="15481300" y="180187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111761</xdr:rowOff>
    </xdr:from>
    <xdr:to>
      <xdr:col>76</xdr:col>
      <xdr:colOff>165100</xdr:colOff>
      <xdr:row>105</xdr:row>
      <xdr:rowOff>41911</xdr:rowOff>
    </xdr:to>
    <xdr:sp macro="" textlink="">
      <xdr:nvSpPr>
        <xdr:cNvPr id="486" name="楕円 485">
          <a:extLst>
            <a:ext uri="{FF2B5EF4-FFF2-40B4-BE49-F238E27FC236}">
              <a16:creationId xmlns:a16="http://schemas.microsoft.com/office/drawing/2014/main" id="{219FBAB7-B4D9-49D1-A79A-B97960B8278B}"/>
            </a:ext>
          </a:extLst>
        </xdr:cNvPr>
        <xdr:cNvSpPr/>
      </xdr:nvSpPr>
      <xdr:spPr>
        <a:xfrm>
          <a:off x="14541500" y="1794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162561</xdr:rowOff>
    </xdr:from>
    <xdr:to>
      <xdr:col>81</xdr:col>
      <xdr:colOff>50800</xdr:colOff>
      <xdr:row>105</xdr:row>
      <xdr:rowOff>16511</xdr:rowOff>
    </xdr:to>
    <xdr:cxnSp macro="">
      <xdr:nvCxnSpPr>
        <xdr:cNvPr id="487" name="直線コネクタ 486">
          <a:extLst>
            <a:ext uri="{FF2B5EF4-FFF2-40B4-BE49-F238E27FC236}">
              <a16:creationId xmlns:a16="http://schemas.microsoft.com/office/drawing/2014/main" id="{194B3275-933C-4E7A-ADE7-8A3713D066B1}"/>
            </a:ext>
          </a:extLst>
        </xdr:cNvPr>
        <xdr:cNvCxnSpPr/>
      </xdr:nvCxnSpPr>
      <xdr:spPr>
        <a:xfrm>
          <a:off x="14592300" y="179933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86361</xdr:rowOff>
    </xdr:from>
    <xdr:to>
      <xdr:col>72</xdr:col>
      <xdr:colOff>38100</xdr:colOff>
      <xdr:row>105</xdr:row>
      <xdr:rowOff>16511</xdr:rowOff>
    </xdr:to>
    <xdr:sp macro="" textlink="">
      <xdr:nvSpPr>
        <xdr:cNvPr id="488" name="楕円 487">
          <a:extLst>
            <a:ext uri="{FF2B5EF4-FFF2-40B4-BE49-F238E27FC236}">
              <a16:creationId xmlns:a16="http://schemas.microsoft.com/office/drawing/2014/main" id="{31E3ACA9-7C98-4A7B-9D46-36D12DF409C2}"/>
            </a:ext>
          </a:extLst>
        </xdr:cNvPr>
        <xdr:cNvSpPr/>
      </xdr:nvSpPr>
      <xdr:spPr>
        <a:xfrm>
          <a:off x="13652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137161</xdr:rowOff>
    </xdr:from>
    <xdr:to>
      <xdr:col>76</xdr:col>
      <xdr:colOff>114300</xdr:colOff>
      <xdr:row>104</xdr:row>
      <xdr:rowOff>162561</xdr:rowOff>
    </xdr:to>
    <xdr:cxnSp macro="">
      <xdr:nvCxnSpPr>
        <xdr:cNvPr id="489" name="直線コネクタ 488">
          <a:extLst>
            <a:ext uri="{FF2B5EF4-FFF2-40B4-BE49-F238E27FC236}">
              <a16:creationId xmlns:a16="http://schemas.microsoft.com/office/drawing/2014/main" id="{999C646E-01CB-4AFF-B7C3-838F5353840F}"/>
            </a:ext>
          </a:extLst>
        </xdr:cNvPr>
        <xdr:cNvCxnSpPr/>
      </xdr:nvCxnSpPr>
      <xdr:spPr>
        <a:xfrm>
          <a:off x="13703300" y="179679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60961</xdr:rowOff>
    </xdr:from>
    <xdr:to>
      <xdr:col>67</xdr:col>
      <xdr:colOff>101600</xdr:colOff>
      <xdr:row>104</xdr:row>
      <xdr:rowOff>162561</xdr:rowOff>
    </xdr:to>
    <xdr:sp macro="" textlink="">
      <xdr:nvSpPr>
        <xdr:cNvPr id="490" name="楕円 489">
          <a:extLst>
            <a:ext uri="{FF2B5EF4-FFF2-40B4-BE49-F238E27FC236}">
              <a16:creationId xmlns:a16="http://schemas.microsoft.com/office/drawing/2014/main" id="{288E9973-55BF-4D2A-92AA-DE93ECFDD3A6}"/>
            </a:ext>
          </a:extLst>
        </xdr:cNvPr>
        <xdr:cNvSpPr/>
      </xdr:nvSpPr>
      <xdr:spPr>
        <a:xfrm>
          <a:off x="12763500" y="178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111761</xdr:rowOff>
    </xdr:from>
    <xdr:to>
      <xdr:col>71</xdr:col>
      <xdr:colOff>177800</xdr:colOff>
      <xdr:row>104</xdr:row>
      <xdr:rowOff>137161</xdr:rowOff>
    </xdr:to>
    <xdr:cxnSp macro="">
      <xdr:nvCxnSpPr>
        <xdr:cNvPr id="491" name="直線コネクタ 490">
          <a:extLst>
            <a:ext uri="{FF2B5EF4-FFF2-40B4-BE49-F238E27FC236}">
              <a16:creationId xmlns:a16="http://schemas.microsoft.com/office/drawing/2014/main" id="{8E218A48-305A-4A7D-8EFB-DD7BA8262B07}"/>
            </a:ext>
          </a:extLst>
        </xdr:cNvPr>
        <xdr:cNvCxnSpPr/>
      </xdr:nvCxnSpPr>
      <xdr:spPr>
        <a:xfrm>
          <a:off x="12814300" y="179425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492" name="n_1aveValue【庁舎】&#10;有形固定資産減価償却率">
          <a:extLst>
            <a:ext uri="{FF2B5EF4-FFF2-40B4-BE49-F238E27FC236}">
              <a16:creationId xmlns:a16="http://schemas.microsoft.com/office/drawing/2014/main" id="{50AF5530-041E-42E9-B748-A4C1981ADF89}"/>
            </a:ext>
          </a:extLst>
        </xdr:cNvPr>
        <xdr:cNvSpPr txBox="1"/>
      </xdr:nvSpPr>
      <xdr:spPr>
        <a:xfrm>
          <a:off x="15266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493" name="n_2aveValue【庁舎】&#10;有形固定資産減価償却率">
          <a:extLst>
            <a:ext uri="{FF2B5EF4-FFF2-40B4-BE49-F238E27FC236}">
              <a16:creationId xmlns:a16="http://schemas.microsoft.com/office/drawing/2014/main" id="{76A8178F-29F0-4CE8-B144-ADD4452B0D37}"/>
            </a:ext>
          </a:extLst>
        </xdr:cNvPr>
        <xdr:cNvSpPr txBox="1"/>
      </xdr:nvSpPr>
      <xdr:spPr>
        <a:xfrm>
          <a:off x="143897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494" name="n_3aveValue【庁舎】&#10;有形固定資産減価償却率">
          <a:extLst>
            <a:ext uri="{FF2B5EF4-FFF2-40B4-BE49-F238E27FC236}">
              <a16:creationId xmlns:a16="http://schemas.microsoft.com/office/drawing/2014/main" id="{12605951-8010-4F04-8B44-01E21B9D333A}"/>
            </a:ext>
          </a:extLst>
        </xdr:cNvPr>
        <xdr:cNvSpPr txBox="1"/>
      </xdr:nvSpPr>
      <xdr:spPr>
        <a:xfrm>
          <a:off x="135007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495" name="n_4aveValue【庁舎】&#10;有形固定資産減価償却率">
          <a:extLst>
            <a:ext uri="{FF2B5EF4-FFF2-40B4-BE49-F238E27FC236}">
              <a16:creationId xmlns:a16="http://schemas.microsoft.com/office/drawing/2014/main" id="{962693DF-9153-4020-B76D-B7510BD692B3}"/>
            </a:ext>
          </a:extLst>
        </xdr:cNvPr>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58438</xdr:rowOff>
    </xdr:from>
    <xdr:ext cx="405111" cy="259045"/>
    <xdr:sp macro="" textlink="">
      <xdr:nvSpPr>
        <xdr:cNvPr id="496" name="n_1mainValue【庁舎】&#10;有形固定資産減価償却率">
          <a:extLst>
            <a:ext uri="{FF2B5EF4-FFF2-40B4-BE49-F238E27FC236}">
              <a16:creationId xmlns:a16="http://schemas.microsoft.com/office/drawing/2014/main" id="{85686494-D12B-4564-B98C-1BF78BAB409A}"/>
            </a:ext>
          </a:extLst>
        </xdr:cNvPr>
        <xdr:cNvSpPr txBox="1"/>
      </xdr:nvSpPr>
      <xdr:spPr>
        <a:xfrm>
          <a:off x="15266044" y="1806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33038</xdr:rowOff>
    </xdr:from>
    <xdr:ext cx="405111" cy="259045"/>
    <xdr:sp macro="" textlink="">
      <xdr:nvSpPr>
        <xdr:cNvPr id="497" name="n_2mainValue【庁舎】&#10;有形固定資産減価償却率">
          <a:extLst>
            <a:ext uri="{FF2B5EF4-FFF2-40B4-BE49-F238E27FC236}">
              <a16:creationId xmlns:a16="http://schemas.microsoft.com/office/drawing/2014/main" id="{5DA32B24-1C52-4D35-A020-EF64C5E397FB}"/>
            </a:ext>
          </a:extLst>
        </xdr:cNvPr>
        <xdr:cNvSpPr txBox="1"/>
      </xdr:nvSpPr>
      <xdr:spPr>
        <a:xfrm>
          <a:off x="14389744" y="1803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7638</xdr:rowOff>
    </xdr:from>
    <xdr:ext cx="405111" cy="259045"/>
    <xdr:sp macro="" textlink="">
      <xdr:nvSpPr>
        <xdr:cNvPr id="498" name="n_3mainValue【庁舎】&#10;有形固定資産減価償却率">
          <a:extLst>
            <a:ext uri="{FF2B5EF4-FFF2-40B4-BE49-F238E27FC236}">
              <a16:creationId xmlns:a16="http://schemas.microsoft.com/office/drawing/2014/main" id="{4E6F79F1-9541-4C49-8C1C-BD67D8A384EE}"/>
            </a:ext>
          </a:extLst>
        </xdr:cNvPr>
        <xdr:cNvSpPr txBox="1"/>
      </xdr:nvSpPr>
      <xdr:spPr>
        <a:xfrm>
          <a:off x="13500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153688</xdr:rowOff>
    </xdr:from>
    <xdr:ext cx="405111" cy="259045"/>
    <xdr:sp macro="" textlink="">
      <xdr:nvSpPr>
        <xdr:cNvPr id="499" name="n_4mainValue【庁舎】&#10;有形固定資産減価償却率">
          <a:extLst>
            <a:ext uri="{FF2B5EF4-FFF2-40B4-BE49-F238E27FC236}">
              <a16:creationId xmlns:a16="http://schemas.microsoft.com/office/drawing/2014/main" id="{B043EFE5-7AFD-45A4-B05C-A919157A200F}"/>
            </a:ext>
          </a:extLst>
        </xdr:cNvPr>
        <xdr:cNvSpPr txBox="1"/>
      </xdr:nvSpPr>
      <xdr:spPr>
        <a:xfrm>
          <a:off x="12611744" y="1798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0" name="正方形/長方形 499">
          <a:extLst>
            <a:ext uri="{FF2B5EF4-FFF2-40B4-BE49-F238E27FC236}">
              <a16:creationId xmlns:a16="http://schemas.microsoft.com/office/drawing/2014/main" id="{9A79E29F-B2F6-48DC-A48C-8AD17532596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1" name="正方形/長方形 500">
          <a:extLst>
            <a:ext uri="{FF2B5EF4-FFF2-40B4-BE49-F238E27FC236}">
              <a16:creationId xmlns:a16="http://schemas.microsoft.com/office/drawing/2014/main" id="{074EED3D-875E-4428-BFE1-FAED5F2CF67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2" name="正方形/長方形 501">
          <a:extLst>
            <a:ext uri="{FF2B5EF4-FFF2-40B4-BE49-F238E27FC236}">
              <a16:creationId xmlns:a16="http://schemas.microsoft.com/office/drawing/2014/main" id="{D6AEB6ED-E5F1-4A72-BCD3-8AA18857937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3" name="正方形/長方形 502">
          <a:extLst>
            <a:ext uri="{FF2B5EF4-FFF2-40B4-BE49-F238E27FC236}">
              <a16:creationId xmlns:a16="http://schemas.microsoft.com/office/drawing/2014/main" id="{CC22F0D2-3856-4DF4-A6A4-86CC0E7AB2A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4" name="正方形/長方形 503">
          <a:extLst>
            <a:ext uri="{FF2B5EF4-FFF2-40B4-BE49-F238E27FC236}">
              <a16:creationId xmlns:a16="http://schemas.microsoft.com/office/drawing/2014/main" id="{76F9CCB9-3E0D-4719-8D78-A8E5BAEA819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5" name="正方形/長方形 504">
          <a:extLst>
            <a:ext uri="{FF2B5EF4-FFF2-40B4-BE49-F238E27FC236}">
              <a16:creationId xmlns:a16="http://schemas.microsoft.com/office/drawing/2014/main" id="{88C0604D-51C2-4D19-BB95-4139836EE75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6" name="正方形/長方形 505">
          <a:extLst>
            <a:ext uri="{FF2B5EF4-FFF2-40B4-BE49-F238E27FC236}">
              <a16:creationId xmlns:a16="http://schemas.microsoft.com/office/drawing/2014/main" id="{3880FD23-0141-4624-977E-4FCD7258573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7" name="正方形/長方形 506">
          <a:extLst>
            <a:ext uri="{FF2B5EF4-FFF2-40B4-BE49-F238E27FC236}">
              <a16:creationId xmlns:a16="http://schemas.microsoft.com/office/drawing/2014/main" id="{723A33B7-CC18-463D-B3A7-EE0A8433614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8" name="テキスト ボックス 507">
          <a:extLst>
            <a:ext uri="{FF2B5EF4-FFF2-40B4-BE49-F238E27FC236}">
              <a16:creationId xmlns:a16="http://schemas.microsoft.com/office/drawing/2014/main" id="{21729103-FEC3-4168-A131-71458E43891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9" name="直線コネクタ 508">
          <a:extLst>
            <a:ext uri="{FF2B5EF4-FFF2-40B4-BE49-F238E27FC236}">
              <a16:creationId xmlns:a16="http://schemas.microsoft.com/office/drawing/2014/main" id="{B65024AC-292E-4649-8490-44FE8390943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0" name="直線コネクタ 509">
          <a:extLst>
            <a:ext uri="{FF2B5EF4-FFF2-40B4-BE49-F238E27FC236}">
              <a16:creationId xmlns:a16="http://schemas.microsoft.com/office/drawing/2014/main" id="{94779B95-50BF-4DD7-BE2F-DD6787D4139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1" name="テキスト ボックス 510">
          <a:extLst>
            <a:ext uri="{FF2B5EF4-FFF2-40B4-BE49-F238E27FC236}">
              <a16:creationId xmlns:a16="http://schemas.microsoft.com/office/drawing/2014/main" id="{6307553A-9250-4075-811C-79C4B1061A3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2" name="直線コネクタ 511">
          <a:extLst>
            <a:ext uri="{FF2B5EF4-FFF2-40B4-BE49-F238E27FC236}">
              <a16:creationId xmlns:a16="http://schemas.microsoft.com/office/drawing/2014/main" id="{43784F15-3E95-4BFF-822A-E5B8789E64A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3" name="テキスト ボックス 512">
          <a:extLst>
            <a:ext uri="{FF2B5EF4-FFF2-40B4-BE49-F238E27FC236}">
              <a16:creationId xmlns:a16="http://schemas.microsoft.com/office/drawing/2014/main" id="{AAB45D3F-6D75-45C8-9407-32F86487580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4" name="直線コネクタ 513">
          <a:extLst>
            <a:ext uri="{FF2B5EF4-FFF2-40B4-BE49-F238E27FC236}">
              <a16:creationId xmlns:a16="http://schemas.microsoft.com/office/drawing/2014/main" id="{D3BB4B62-EAF7-4364-8F49-9564726BCFF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5" name="テキスト ボックス 514">
          <a:extLst>
            <a:ext uri="{FF2B5EF4-FFF2-40B4-BE49-F238E27FC236}">
              <a16:creationId xmlns:a16="http://schemas.microsoft.com/office/drawing/2014/main" id="{1FAFA36D-71F0-4476-93A7-D5FB3F76DC5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6" name="直線コネクタ 515">
          <a:extLst>
            <a:ext uri="{FF2B5EF4-FFF2-40B4-BE49-F238E27FC236}">
              <a16:creationId xmlns:a16="http://schemas.microsoft.com/office/drawing/2014/main" id="{F9B7CBEE-C0F4-4708-B43A-1898FAC8119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7" name="テキスト ボックス 516">
          <a:extLst>
            <a:ext uri="{FF2B5EF4-FFF2-40B4-BE49-F238E27FC236}">
              <a16:creationId xmlns:a16="http://schemas.microsoft.com/office/drawing/2014/main" id="{7EF84B15-E056-4CBC-BA32-9041E48B2AE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8" name="直線コネクタ 517">
          <a:extLst>
            <a:ext uri="{FF2B5EF4-FFF2-40B4-BE49-F238E27FC236}">
              <a16:creationId xmlns:a16="http://schemas.microsoft.com/office/drawing/2014/main" id="{521D85BB-313C-4A52-A9E2-D0EA37924B6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9" name="テキスト ボックス 518">
          <a:extLst>
            <a:ext uri="{FF2B5EF4-FFF2-40B4-BE49-F238E27FC236}">
              <a16:creationId xmlns:a16="http://schemas.microsoft.com/office/drawing/2014/main" id="{BC0D4F72-BA4D-467F-AB2B-364E36C9437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0" name="直線コネクタ 519">
          <a:extLst>
            <a:ext uri="{FF2B5EF4-FFF2-40B4-BE49-F238E27FC236}">
              <a16:creationId xmlns:a16="http://schemas.microsoft.com/office/drawing/2014/main" id="{8C33D83C-52A4-4E65-88FF-0D17EAC0CB1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1" name="テキスト ボックス 520">
          <a:extLst>
            <a:ext uri="{FF2B5EF4-FFF2-40B4-BE49-F238E27FC236}">
              <a16:creationId xmlns:a16="http://schemas.microsoft.com/office/drawing/2014/main" id="{7BF0A302-2FBF-41AA-98B1-0858B784F9B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2" name="【庁舎】&#10;一人当たり面積グラフ枠">
          <a:extLst>
            <a:ext uri="{FF2B5EF4-FFF2-40B4-BE49-F238E27FC236}">
              <a16:creationId xmlns:a16="http://schemas.microsoft.com/office/drawing/2014/main" id="{75322758-1205-4360-946D-9C88984A0FF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523" name="直線コネクタ 522">
          <a:extLst>
            <a:ext uri="{FF2B5EF4-FFF2-40B4-BE49-F238E27FC236}">
              <a16:creationId xmlns:a16="http://schemas.microsoft.com/office/drawing/2014/main" id="{FC71E26F-D425-4DD1-97E1-7D5B6C0E9703}"/>
            </a:ext>
          </a:extLst>
        </xdr:cNvPr>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524" name="【庁舎】&#10;一人当たり面積最小値テキスト">
          <a:extLst>
            <a:ext uri="{FF2B5EF4-FFF2-40B4-BE49-F238E27FC236}">
              <a16:creationId xmlns:a16="http://schemas.microsoft.com/office/drawing/2014/main" id="{57CA563F-28F8-4F88-BB85-F6FB0D1494F6}"/>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525" name="直線コネクタ 524">
          <a:extLst>
            <a:ext uri="{FF2B5EF4-FFF2-40B4-BE49-F238E27FC236}">
              <a16:creationId xmlns:a16="http://schemas.microsoft.com/office/drawing/2014/main" id="{6192B992-A1FB-49A6-8C04-B4EB4B013C34}"/>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526" name="【庁舎】&#10;一人当たり面積最大値テキスト">
          <a:extLst>
            <a:ext uri="{FF2B5EF4-FFF2-40B4-BE49-F238E27FC236}">
              <a16:creationId xmlns:a16="http://schemas.microsoft.com/office/drawing/2014/main" id="{96545E3B-83A9-48C7-8361-648C7240DAEF}"/>
            </a:ext>
          </a:extLst>
        </xdr:cNvPr>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527" name="直線コネクタ 526">
          <a:extLst>
            <a:ext uri="{FF2B5EF4-FFF2-40B4-BE49-F238E27FC236}">
              <a16:creationId xmlns:a16="http://schemas.microsoft.com/office/drawing/2014/main" id="{52DB1820-2956-44BD-BF08-56B2307D8BE4}"/>
            </a:ext>
          </a:extLst>
        </xdr:cNvPr>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33926</xdr:rowOff>
    </xdr:from>
    <xdr:ext cx="469744" cy="259045"/>
    <xdr:sp macro="" textlink="">
      <xdr:nvSpPr>
        <xdr:cNvPr id="528" name="【庁舎】&#10;一人当たり面積平均値テキスト">
          <a:extLst>
            <a:ext uri="{FF2B5EF4-FFF2-40B4-BE49-F238E27FC236}">
              <a16:creationId xmlns:a16="http://schemas.microsoft.com/office/drawing/2014/main" id="{54E156FD-F48C-42CA-A3FA-AED60A482C98}"/>
            </a:ext>
          </a:extLst>
        </xdr:cNvPr>
        <xdr:cNvSpPr txBox="1"/>
      </xdr:nvSpPr>
      <xdr:spPr>
        <a:xfrm>
          <a:off x="22199600" y="18207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529" name="フローチャート: 判断 528">
          <a:extLst>
            <a:ext uri="{FF2B5EF4-FFF2-40B4-BE49-F238E27FC236}">
              <a16:creationId xmlns:a16="http://schemas.microsoft.com/office/drawing/2014/main" id="{DAECEFF1-EA19-4C0E-B712-F284A88B56D9}"/>
            </a:ext>
          </a:extLst>
        </xdr:cNvPr>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530" name="フローチャート: 判断 529">
          <a:extLst>
            <a:ext uri="{FF2B5EF4-FFF2-40B4-BE49-F238E27FC236}">
              <a16:creationId xmlns:a16="http://schemas.microsoft.com/office/drawing/2014/main" id="{EA668F27-075F-447C-A535-D91A594F8DF7}"/>
            </a:ext>
          </a:extLst>
        </xdr:cNvPr>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531" name="フローチャート: 判断 530">
          <a:extLst>
            <a:ext uri="{FF2B5EF4-FFF2-40B4-BE49-F238E27FC236}">
              <a16:creationId xmlns:a16="http://schemas.microsoft.com/office/drawing/2014/main" id="{3E2A9E36-4193-4A51-8752-397B103621B7}"/>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532" name="フローチャート: 判断 531">
          <a:extLst>
            <a:ext uri="{FF2B5EF4-FFF2-40B4-BE49-F238E27FC236}">
              <a16:creationId xmlns:a16="http://schemas.microsoft.com/office/drawing/2014/main" id="{6D66C97C-4D95-432D-902B-E27F07F68319}"/>
            </a:ext>
          </a:extLst>
        </xdr:cNvPr>
        <xdr:cNvSpPr/>
      </xdr:nvSpPr>
      <xdr:spPr>
        <a:xfrm>
          <a:off x="19494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533" name="フローチャート: 判断 532">
          <a:extLst>
            <a:ext uri="{FF2B5EF4-FFF2-40B4-BE49-F238E27FC236}">
              <a16:creationId xmlns:a16="http://schemas.microsoft.com/office/drawing/2014/main" id="{6CDAFFEC-899F-4DD5-9F61-34FF9164748E}"/>
            </a:ext>
          </a:extLst>
        </xdr:cNvPr>
        <xdr:cNvSpPr/>
      </xdr:nvSpPr>
      <xdr:spPr>
        <a:xfrm>
          <a:off x="18605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C5D23222-3289-4673-8DED-F11FCF94A1F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4115501C-1DCB-4449-9E08-AD1F27CC233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5F5D1C50-3A22-4229-A6F2-31016D4854E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9714AA0E-595E-4861-8A89-8137560621E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13F1D102-4605-44CB-B37D-1763FC6323E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49022</xdr:rowOff>
    </xdr:from>
    <xdr:to>
      <xdr:col>116</xdr:col>
      <xdr:colOff>114300</xdr:colOff>
      <xdr:row>105</xdr:row>
      <xdr:rowOff>150622</xdr:rowOff>
    </xdr:to>
    <xdr:sp macro="" textlink="">
      <xdr:nvSpPr>
        <xdr:cNvPr id="539" name="楕円 538">
          <a:extLst>
            <a:ext uri="{FF2B5EF4-FFF2-40B4-BE49-F238E27FC236}">
              <a16:creationId xmlns:a16="http://schemas.microsoft.com/office/drawing/2014/main" id="{73FBDE28-FB8D-4DF9-99FC-9444BCC6A537}"/>
            </a:ext>
          </a:extLst>
        </xdr:cNvPr>
        <xdr:cNvSpPr/>
      </xdr:nvSpPr>
      <xdr:spPr>
        <a:xfrm>
          <a:off x="22110700" y="180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71899</xdr:rowOff>
    </xdr:from>
    <xdr:ext cx="469744" cy="259045"/>
    <xdr:sp macro="" textlink="">
      <xdr:nvSpPr>
        <xdr:cNvPr id="540" name="【庁舎】&#10;一人当たり面積該当値テキスト">
          <a:extLst>
            <a:ext uri="{FF2B5EF4-FFF2-40B4-BE49-F238E27FC236}">
              <a16:creationId xmlns:a16="http://schemas.microsoft.com/office/drawing/2014/main" id="{B5A7E0FE-EBE0-4B6E-BACE-17DA389DE3AA}"/>
            </a:ext>
          </a:extLst>
        </xdr:cNvPr>
        <xdr:cNvSpPr txBox="1"/>
      </xdr:nvSpPr>
      <xdr:spPr>
        <a:xfrm>
          <a:off x="22199600" y="1790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60071</xdr:rowOff>
    </xdr:from>
    <xdr:to>
      <xdr:col>112</xdr:col>
      <xdr:colOff>38100</xdr:colOff>
      <xdr:row>105</xdr:row>
      <xdr:rowOff>161671</xdr:rowOff>
    </xdr:to>
    <xdr:sp macro="" textlink="">
      <xdr:nvSpPr>
        <xdr:cNvPr id="541" name="楕円 540">
          <a:extLst>
            <a:ext uri="{FF2B5EF4-FFF2-40B4-BE49-F238E27FC236}">
              <a16:creationId xmlns:a16="http://schemas.microsoft.com/office/drawing/2014/main" id="{A6E6694D-1652-40B5-91A9-23FFD1E1BF98}"/>
            </a:ext>
          </a:extLst>
        </xdr:cNvPr>
        <xdr:cNvSpPr/>
      </xdr:nvSpPr>
      <xdr:spPr>
        <a:xfrm>
          <a:off x="21272500" y="1806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99822</xdr:rowOff>
    </xdr:from>
    <xdr:to>
      <xdr:col>116</xdr:col>
      <xdr:colOff>63500</xdr:colOff>
      <xdr:row>105</xdr:row>
      <xdr:rowOff>110871</xdr:rowOff>
    </xdr:to>
    <xdr:cxnSp macro="">
      <xdr:nvCxnSpPr>
        <xdr:cNvPr id="542" name="直線コネクタ 541">
          <a:extLst>
            <a:ext uri="{FF2B5EF4-FFF2-40B4-BE49-F238E27FC236}">
              <a16:creationId xmlns:a16="http://schemas.microsoft.com/office/drawing/2014/main" id="{D94E9994-E0B3-46B4-8041-FE5C85B0FF69}"/>
            </a:ext>
          </a:extLst>
        </xdr:cNvPr>
        <xdr:cNvCxnSpPr/>
      </xdr:nvCxnSpPr>
      <xdr:spPr>
        <a:xfrm flipV="1">
          <a:off x="21323300" y="18102072"/>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69214</xdr:rowOff>
    </xdr:from>
    <xdr:to>
      <xdr:col>107</xdr:col>
      <xdr:colOff>101600</xdr:colOff>
      <xdr:row>105</xdr:row>
      <xdr:rowOff>170814</xdr:rowOff>
    </xdr:to>
    <xdr:sp macro="" textlink="">
      <xdr:nvSpPr>
        <xdr:cNvPr id="543" name="楕円 542">
          <a:extLst>
            <a:ext uri="{FF2B5EF4-FFF2-40B4-BE49-F238E27FC236}">
              <a16:creationId xmlns:a16="http://schemas.microsoft.com/office/drawing/2014/main" id="{86CBB813-BBD8-4DC4-961E-E38C79BD691F}"/>
            </a:ext>
          </a:extLst>
        </xdr:cNvPr>
        <xdr:cNvSpPr/>
      </xdr:nvSpPr>
      <xdr:spPr>
        <a:xfrm>
          <a:off x="20383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110871</xdr:rowOff>
    </xdr:from>
    <xdr:to>
      <xdr:col>111</xdr:col>
      <xdr:colOff>177800</xdr:colOff>
      <xdr:row>105</xdr:row>
      <xdr:rowOff>120014</xdr:rowOff>
    </xdr:to>
    <xdr:cxnSp macro="">
      <xdr:nvCxnSpPr>
        <xdr:cNvPr id="544" name="直線コネクタ 543">
          <a:extLst>
            <a:ext uri="{FF2B5EF4-FFF2-40B4-BE49-F238E27FC236}">
              <a16:creationId xmlns:a16="http://schemas.microsoft.com/office/drawing/2014/main" id="{D69F0880-F849-4D8B-B998-15951B1F5F81}"/>
            </a:ext>
          </a:extLst>
        </xdr:cNvPr>
        <xdr:cNvCxnSpPr/>
      </xdr:nvCxnSpPr>
      <xdr:spPr>
        <a:xfrm flipV="1">
          <a:off x="20434300" y="1811312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79502</xdr:rowOff>
    </xdr:from>
    <xdr:to>
      <xdr:col>102</xdr:col>
      <xdr:colOff>165100</xdr:colOff>
      <xdr:row>106</xdr:row>
      <xdr:rowOff>9652</xdr:rowOff>
    </xdr:to>
    <xdr:sp macro="" textlink="">
      <xdr:nvSpPr>
        <xdr:cNvPr id="545" name="楕円 544">
          <a:extLst>
            <a:ext uri="{FF2B5EF4-FFF2-40B4-BE49-F238E27FC236}">
              <a16:creationId xmlns:a16="http://schemas.microsoft.com/office/drawing/2014/main" id="{B3B1C4F9-2B15-418B-878A-708FA4E88CDC}"/>
            </a:ext>
          </a:extLst>
        </xdr:cNvPr>
        <xdr:cNvSpPr/>
      </xdr:nvSpPr>
      <xdr:spPr>
        <a:xfrm>
          <a:off x="19494500" y="1808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120014</xdr:rowOff>
    </xdr:from>
    <xdr:to>
      <xdr:col>107</xdr:col>
      <xdr:colOff>50800</xdr:colOff>
      <xdr:row>105</xdr:row>
      <xdr:rowOff>130302</xdr:rowOff>
    </xdr:to>
    <xdr:cxnSp macro="">
      <xdr:nvCxnSpPr>
        <xdr:cNvPr id="546" name="直線コネクタ 545">
          <a:extLst>
            <a:ext uri="{FF2B5EF4-FFF2-40B4-BE49-F238E27FC236}">
              <a16:creationId xmlns:a16="http://schemas.microsoft.com/office/drawing/2014/main" id="{FECBA2F0-25AC-4FA5-9B29-09ED83A89218}"/>
            </a:ext>
          </a:extLst>
        </xdr:cNvPr>
        <xdr:cNvCxnSpPr/>
      </xdr:nvCxnSpPr>
      <xdr:spPr>
        <a:xfrm flipV="1">
          <a:off x="19545300" y="18122264"/>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89027</xdr:rowOff>
    </xdr:from>
    <xdr:to>
      <xdr:col>98</xdr:col>
      <xdr:colOff>38100</xdr:colOff>
      <xdr:row>106</xdr:row>
      <xdr:rowOff>19177</xdr:rowOff>
    </xdr:to>
    <xdr:sp macro="" textlink="">
      <xdr:nvSpPr>
        <xdr:cNvPr id="547" name="楕円 546">
          <a:extLst>
            <a:ext uri="{FF2B5EF4-FFF2-40B4-BE49-F238E27FC236}">
              <a16:creationId xmlns:a16="http://schemas.microsoft.com/office/drawing/2014/main" id="{54D626CF-3D8E-4A8A-95EF-5C578D127658}"/>
            </a:ext>
          </a:extLst>
        </xdr:cNvPr>
        <xdr:cNvSpPr/>
      </xdr:nvSpPr>
      <xdr:spPr>
        <a:xfrm>
          <a:off x="18605500" y="1809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130302</xdr:rowOff>
    </xdr:from>
    <xdr:to>
      <xdr:col>102</xdr:col>
      <xdr:colOff>114300</xdr:colOff>
      <xdr:row>105</xdr:row>
      <xdr:rowOff>139827</xdr:rowOff>
    </xdr:to>
    <xdr:cxnSp macro="">
      <xdr:nvCxnSpPr>
        <xdr:cNvPr id="548" name="直線コネクタ 547">
          <a:extLst>
            <a:ext uri="{FF2B5EF4-FFF2-40B4-BE49-F238E27FC236}">
              <a16:creationId xmlns:a16="http://schemas.microsoft.com/office/drawing/2014/main" id="{2C8135AE-D363-4ECE-ADEA-5A81AAD1C1F3}"/>
            </a:ext>
          </a:extLst>
        </xdr:cNvPr>
        <xdr:cNvCxnSpPr/>
      </xdr:nvCxnSpPr>
      <xdr:spPr>
        <a:xfrm flipV="1">
          <a:off x="18656300" y="1813255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169942</xdr:rowOff>
    </xdr:from>
    <xdr:ext cx="469744" cy="259045"/>
    <xdr:sp macro="" textlink="">
      <xdr:nvSpPr>
        <xdr:cNvPr id="549" name="n_1aveValue【庁舎】&#10;一人当たり面積">
          <a:extLst>
            <a:ext uri="{FF2B5EF4-FFF2-40B4-BE49-F238E27FC236}">
              <a16:creationId xmlns:a16="http://schemas.microsoft.com/office/drawing/2014/main" id="{FEFB4BCD-D4EE-4F0B-831A-59E62F7E78EF}"/>
            </a:ext>
          </a:extLst>
        </xdr:cNvPr>
        <xdr:cNvSpPr txBox="1"/>
      </xdr:nvSpPr>
      <xdr:spPr>
        <a:xfrm>
          <a:off x="21075727" y="183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550" name="n_2aveValue【庁舎】&#10;一人当たり面積">
          <a:extLst>
            <a:ext uri="{FF2B5EF4-FFF2-40B4-BE49-F238E27FC236}">
              <a16:creationId xmlns:a16="http://schemas.microsoft.com/office/drawing/2014/main" id="{7F767560-5C92-48FD-BFCC-09684E1AC5E5}"/>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22114</xdr:rowOff>
    </xdr:from>
    <xdr:ext cx="469744" cy="259045"/>
    <xdr:sp macro="" textlink="">
      <xdr:nvSpPr>
        <xdr:cNvPr id="551" name="n_3aveValue【庁舎】&#10;一人当たり面積">
          <a:extLst>
            <a:ext uri="{FF2B5EF4-FFF2-40B4-BE49-F238E27FC236}">
              <a16:creationId xmlns:a16="http://schemas.microsoft.com/office/drawing/2014/main" id="{C6C2CB2D-8047-45D9-BE2D-2FE9F6BA7051}"/>
            </a:ext>
          </a:extLst>
        </xdr:cNvPr>
        <xdr:cNvSpPr txBox="1"/>
      </xdr:nvSpPr>
      <xdr:spPr>
        <a:xfrm>
          <a:off x="19310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30115</xdr:rowOff>
    </xdr:from>
    <xdr:ext cx="469744" cy="259045"/>
    <xdr:sp macro="" textlink="">
      <xdr:nvSpPr>
        <xdr:cNvPr id="552" name="n_4aveValue【庁舎】&#10;一人当たり面積">
          <a:extLst>
            <a:ext uri="{FF2B5EF4-FFF2-40B4-BE49-F238E27FC236}">
              <a16:creationId xmlns:a16="http://schemas.microsoft.com/office/drawing/2014/main" id="{DA2CD72E-3135-409F-B067-DBF8CBDF17E4}"/>
            </a:ext>
          </a:extLst>
        </xdr:cNvPr>
        <xdr:cNvSpPr txBox="1"/>
      </xdr:nvSpPr>
      <xdr:spPr>
        <a:xfrm>
          <a:off x="18421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6748</xdr:rowOff>
    </xdr:from>
    <xdr:ext cx="469744" cy="259045"/>
    <xdr:sp macro="" textlink="">
      <xdr:nvSpPr>
        <xdr:cNvPr id="553" name="n_1mainValue【庁舎】&#10;一人当たり面積">
          <a:extLst>
            <a:ext uri="{FF2B5EF4-FFF2-40B4-BE49-F238E27FC236}">
              <a16:creationId xmlns:a16="http://schemas.microsoft.com/office/drawing/2014/main" id="{9AD038E4-BC11-4387-9DE8-080D16435981}"/>
            </a:ext>
          </a:extLst>
        </xdr:cNvPr>
        <xdr:cNvSpPr txBox="1"/>
      </xdr:nvSpPr>
      <xdr:spPr>
        <a:xfrm>
          <a:off x="21075727" y="1783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15891</xdr:rowOff>
    </xdr:from>
    <xdr:ext cx="469744" cy="259045"/>
    <xdr:sp macro="" textlink="">
      <xdr:nvSpPr>
        <xdr:cNvPr id="554" name="n_2mainValue【庁舎】&#10;一人当たり面積">
          <a:extLst>
            <a:ext uri="{FF2B5EF4-FFF2-40B4-BE49-F238E27FC236}">
              <a16:creationId xmlns:a16="http://schemas.microsoft.com/office/drawing/2014/main" id="{9454A957-1C77-4D69-BD49-F21CD7EBA6E6}"/>
            </a:ext>
          </a:extLst>
        </xdr:cNvPr>
        <xdr:cNvSpPr txBox="1"/>
      </xdr:nvSpPr>
      <xdr:spPr>
        <a:xfrm>
          <a:off x="201994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26179</xdr:rowOff>
    </xdr:from>
    <xdr:ext cx="469744" cy="259045"/>
    <xdr:sp macro="" textlink="">
      <xdr:nvSpPr>
        <xdr:cNvPr id="555" name="n_3mainValue【庁舎】&#10;一人当たり面積">
          <a:extLst>
            <a:ext uri="{FF2B5EF4-FFF2-40B4-BE49-F238E27FC236}">
              <a16:creationId xmlns:a16="http://schemas.microsoft.com/office/drawing/2014/main" id="{74551DF3-4C97-47A4-8400-48007F324E6E}"/>
            </a:ext>
          </a:extLst>
        </xdr:cNvPr>
        <xdr:cNvSpPr txBox="1"/>
      </xdr:nvSpPr>
      <xdr:spPr>
        <a:xfrm>
          <a:off x="19310427" y="1785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35704</xdr:rowOff>
    </xdr:from>
    <xdr:ext cx="469744" cy="259045"/>
    <xdr:sp macro="" textlink="">
      <xdr:nvSpPr>
        <xdr:cNvPr id="556" name="n_4mainValue【庁舎】&#10;一人当たり面積">
          <a:extLst>
            <a:ext uri="{FF2B5EF4-FFF2-40B4-BE49-F238E27FC236}">
              <a16:creationId xmlns:a16="http://schemas.microsoft.com/office/drawing/2014/main" id="{BFCC9188-8FDF-46E5-A887-B3434624BE94}"/>
            </a:ext>
          </a:extLst>
        </xdr:cNvPr>
        <xdr:cNvSpPr txBox="1"/>
      </xdr:nvSpPr>
      <xdr:spPr>
        <a:xfrm>
          <a:off x="18421427" y="1786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a:extLst>
            <a:ext uri="{FF2B5EF4-FFF2-40B4-BE49-F238E27FC236}">
              <a16:creationId xmlns:a16="http://schemas.microsoft.com/office/drawing/2014/main" id="{1D67E191-7983-42A0-9FAA-1261CAECC1E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a:extLst>
            <a:ext uri="{FF2B5EF4-FFF2-40B4-BE49-F238E27FC236}">
              <a16:creationId xmlns:a16="http://schemas.microsoft.com/office/drawing/2014/main" id="{A012B54D-0CC1-402F-9365-B9F5B055101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a:extLst>
            <a:ext uri="{FF2B5EF4-FFF2-40B4-BE49-F238E27FC236}">
              <a16:creationId xmlns:a16="http://schemas.microsoft.com/office/drawing/2014/main" id="{EE0DA54E-9706-4316-AA33-5584765E1E7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減価償却率が高くなっている施設は、福祉施設と庁舎であるが、その差は少なく、ほぼ同程度の数値となっている。一方体育館及び市民会館については類似団体に比べ減価償却率が低くなっているが、両施設共に町内に１施設のみであることが原因であり、令和２年度に策定した公共施設個別施設計画と、令和３年度に改訂した公共施設等総合管理計画を基に、現存施設の集約や除却を含め、適切な維持管理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92" t="s">
        <v>81</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82</v>
      </c>
      <c r="C2" s="176"/>
      <c r="D2" s="177"/>
    </row>
    <row r="3" spans="1:119" ht="18.75" customHeight="1" thickBot="1" x14ac:dyDescent="0.2">
      <c r="A3" s="175"/>
      <c r="B3" s="393" t="s">
        <v>83</v>
      </c>
      <c r="C3" s="394"/>
      <c r="D3" s="394"/>
      <c r="E3" s="395"/>
      <c r="F3" s="395"/>
      <c r="G3" s="395"/>
      <c r="H3" s="395"/>
      <c r="I3" s="395"/>
      <c r="J3" s="395"/>
      <c r="K3" s="395"/>
      <c r="L3" s="395" t="s">
        <v>84</v>
      </c>
      <c r="M3" s="395"/>
      <c r="N3" s="395"/>
      <c r="O3" s="395"/>
      <c r="P3" s="395"/>
      <c r="Q3" s="395"/>
      <c r="R3" s="402"/>
      <c r="S3" s="402"/>
      <c r="T3" s="402"/>
      <c r="U3" s="402"/>
      <c r="V3" s="403"/>
      <c r="W3" s="377" t="s">
        <v>85</v>
      </c>
      <c r="X3" s="378"/>
      <c r="Y3" s="378"/>
      <c r="Z3" s="378"/>
      <c r="AA3" s="378"/>
      <c r="AB3" s="394"/>
      <c r="AC3" s="402" t="s">
        <v>86</v>
      </c>
      <c r="AD3" s="378"/>
      <c r="AE3" s="378"/>
      <c r="AF3" s="378"/>
      <c r="AG3" s="378"/>
      <c r="AH3" s="378"/>
      <c r="AI3" s="378"/>
      <c r="AJ3" s="378"/>
      <c r="AK3" s="378"/>
      <c r="AL3" s="379"/>
      <c r="AM3" s="377" t="s">
        <v>87</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88</v>
      </c>
      <c r="BO3" s="378"/>
      <c r="BP3" s="378"/>
      <c r="BQ3" s="378"/>
      <c r="BR3" s="378"/>
      <c r="BS3" s="378"/>
      <c r="BT3" s="378"/>
      <c r="BU3" s="379"/>
      <c r="BV3" s="377" t="s">
        <v>89</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90</v>
      </c>
      <c r="CU3" s="378"/>
      <c r="CV3" s="378"/>
      <c r="CW3" s="378"/>
      <c r="CX3" s="378"/>
      <c r="CY3" s="378"/>
      <c r="CZ3" s="378"/>
      <c r="DA3" s="379"/>
      <c r="DB3" s="377" t="s">
        <v>91</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92</v>
      </c>
      <c r="AZ4" s="381"/>
      <c r="BA4" s="381"/>
      <c r="BB4" s="381"/>
      <c r="BC4" s="381"/>
      <c r="BD4" s="381"/>
      <c r="BE4" s="381"/>
      <c r="BF4" s="381"/>
      <c r="BG4" s="381"/>
      <c r="BH4" s="381"/>
      <c r="BI4" s="381"/>
      <c r="BJ4" s="381"/>
      <c r="BK4" s="381"/>
      <c r="BL4" s="381"/>
      <c r="BM4" s="382"/>
      <c r="BN4" s="383">
        <v>4595968</v>
      </c>
      <c r="BO4" s="384"/>
      <c r="BP4" s="384"/>
      <c r="BQ4" s="384"/>
      <c r="BR4" s="384"/>
      <c r="BS4" s="384"/>
      <c r="BT4" s="384"/>
      <c r="BU4" s="385"/>
      <c r="BV4" s="383">
        <v>4578816</v>
      </c>
      <c r="BW4" s="384"/>
      <c r="BX4" s="384"/>
      <c r="BY4" s="384"/>
      <c r="BZ4" s="384"/>
      <c r="CA4" s="384"/>
      <c r="CB4" s="384"/>
      <c r="CC4" s="385"/>
      <c r="CD4" s="386" t="s">
        <v>93</v>
      </c>
      <c r="CE4" s="387"/>
      <c r="CF4" s="387"/>
      <c r="CG4" s="387"/>
      <c r="CH4" s="387"/>
      <c r="CI4" s="387"/>
      <c r="CJ4" s="387"/>
      <c r="CK4" s="387"/>
      <c r="CL4" s="387"/>
      <c r="CM4" s="387"/>
      <c r="CN4" s="387"/>
      <c r="CO4" s="387"/>
      <c r="CP4" s="387"/>
      <c r="CQ4" s="387"/>
      <c r="CR4" s="387"/>
      <c r="CS4" s="388"/>
      <c r="CT4" s="389">
        <v>6.3</v>
      </c>
      <c r="CU4" s="390"/>
      <c r="CV4" s="390"/>
      <c r="CW4" s="390"/>
      <c r="CX4" s="390"/>
      <c r="CY4" s="390"/>
      <c r="CZ4" s="390"/>
      <c r="DA4" s="391"/>
      <c r="DB4" s="389">
        <v>5.3</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94</v>
      </c>
      <c r="AN5" s="450"/>
      <c r="AO5" s="450"/>
      <c r="AP5" s="450"/>
      <c r="AQ5" s="450"/>
      <c r="AR5" s="450"/>
      <c r="AS5" s="450"/>
      <c r="AT5" s="451"/>
      <c r="AU5" s="452" t="s">
        <v>95</v>
      </c>
      <c r="AV5" s="453"/>
      <c r="AW5" s="453"/>
      <c r="AX5" s="453"/>
      <c r="AY5" s="454" t="s">
        <v>96</v>
      </c>
      <c r="AZ5" s="455"/>
      <c r="BA5" s="455"/>
      <c r="BB5" s="455"/>
      <c r="BC5" s="455"/>
      <c r="BD5" s="455"/>
      <c r="BE5" s="455"/>
      <c r="BF5" s="455"/>
      <c r="BG5" s="455"/>
      <c r="BH5" s="455"/>
      <c r="BI5" s="455"/>
      <c r="BJ5" s="455"/>
      <c r="BK5" s="455"/>
      <c r="BL5" s="455"/>
      <c r="BM5" s="456"/>
      <c r="BN5" s="420">
        <v>4441250</v>
      </c>
      <c r="BO5" s="421"/>
      <c r="BP5" s="421"/>
      <c r="BQ5" s="421"/>
      <c r="BR5" s="421"/>
      <c r="BS5" s="421"/>
      <c r="BT5" s="421"/>
      <c r="BU5" s="422"/>
      <c r="BV5" s="420">
        <v>4443255</v>
      </c>
      <c r="BW5" s="421"/>
      <c r="BX5" s="421"/>
      <c r="BY5" s="421"/>
      <c r="BZ5" s="421"/>
      <c r="CA5" s="421"/>
      <c r="CB5" s="421"/>
      <c r="CC5" s="422"/>
      <c r="CD5" s="423" t="s">
        <v>97</v>
      </c>
      <c r="CE5" s="424"/>
      <c r="CF5" s="424"/>
      <c r="CG5" s="424"/>
      <c r="CH5" s="424"/>
      <c r="CI5" s="424"/>
      <c r="CJ5" s="424"/>
      <c r="CK5" s="424"/>
      <c r="CL5" s="424"/>
      <c r="CM5" s="424"/>
      <c r="CN5" s="424"/>
      <c r="CO5" s="424"/>
      <c r="CP5" s="424"/>
      <c r="CQ5" s="424"/>
      <c r="CR5" s="424"/>
      <c r="CS5" s="425"/>
      <c r="CT5" s="417">
        <v>74.2</v>
      </c>
      <c r="CU5" s="418"/>
      <c r="CV5" s="418"/>
      <c r="CW5" s="418"/>
      <c r="CX5" s="418"/>
      <c r="CY5" s="418"/>
      <c r="CZ5" s="418"/>
      <c r="DA5" s="419"/>
      <c r="DB5" s="417">
        <v>73</v>
      </c>
      <c r="DC5" s="418"/>
      <c r="DD5" s="418"/>
      <c r="DE5" s="418"/>
      <c r="DF5" s="418"/>
      <c r="DG5" s="418"/>
      <c r="DH5" s="418"/>
      <c r="DI5" s="419"/>
    </row>
    <row r="6" spans="1:119" ht="18.75" customHeight="1" x14ac:dyDescent="0.15">
      <c r="A6" s="175"/>
      <c r="B6" s="426" t="s">
        <v>98</v>
      </c>
      <c r="C6" s="427"/>
      <c r="D6" s="427"/>
      <c r="E6" s="428"/>
      <c r="F6" s="428"/>
      <c r="G6" s="428"/>
      <c r="H6" s="428"/>
      <c r="I6" s="428"/>
      <c r="J6" s="428"/>
      <c r="K6" s="428"/>
      <c r="L6" s="428" t="s">
        <v>99</v>
      </c>
      <c r="M6" s="428"/>
      <c r="N6" s="428"/>
      <c r="O6" s="428"/>
      <c r="P6" s="428"/>
      <c r="Q6" s="428"/>
      <c r="R6" s="432"/>
      <c r="S6" s="432"/>
      <c r="T6" s="432"/>
      <c r="U6" s="432"/>
      <c r="V6" s="433"/>
      <c r="W6" s="436" t="s">
        <v>100</v>
      </c>
      <c r="X6" s="437"/>
      <c r="Y6" s="437"/>
      <c r="Z6" s="437"/>
      <c r="AA6" s="437"/>
      <c r="AB6" s="427"/>
      <c r="AC6" s="440" t="s">
        <v>101</v>
      </c>
      <c r="AD6" s="441"/>
      <c r="AE6" s="441"/>
      <c r="AF6" s="441"/>
      <c r="AG6" s="441"/>
      <c r="AH6" s="441"/>
      <c r="AI6" s="441"/>
      <c r="AJ6" s="441"/>
      <c r="AK6" s="441"/>
      <c r="AL6" s="442"/>
      <c r="AM6" s="449" t="s">
        <v>102</v>
      </c>
      <c r="AN6" s="450"/>
      <c r="AO6" s="450"/>
      <c r="AP6" s="450"/>
      <c r="AQ6" s="450"/>
      <c r="AR6" s="450"/>
      <c r="AS6" s="450"/>
      <c r="AT6" s="451"/>
      <c r="AU6" s="452" t="s">
        <v>103</v>
      </c>
      <c r="AV6" s="453"/>
      <c r="AW6" s="453"/>
      <c r="AX6" s="453"/>
      <c r="AY6" s="454" t="s">
        <v>104</v>
      </c>
      <c r="AZ6" s="455"/>
      <c r="BA6" s="455"/>
      <c r="BB6" s="455"/>
      <c r="BC6" s="455"/>
      <c r="BD6" s="455"/>
      <c r="BE6" s="455"/>
      <c r="BF6" s="455"/>
      <c r="BG6" s="455"/>
      <c r="BH6" s="455"/>
      <c r="BI6" s="455"/>
      <c r="BJ6" s="455"/>
      <c r="BK6" s="455"/>
      <c r="BL6" s="455"/>
      <c r="BM6" s="456"/>
      <c r="BN6" s="420">
        <v>154718</v>
      </c>
      <c r="BO6" s="421"/>
      <c r="BP6" s="421"/>
      <c r="BQ6" s="421"/>
      <c r="BR6" s="421"/>
      <c r="BS6" s="421"/>
      <c r="BT6" s="421"/>
      <c r="BU6" s="422"/>
      <c r="BV6" s="420">
        <v>135561</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74.8</v>
      </c>
      <c r="CU6" s="458"/>
      <c r="CV6" s="458"/>
      <c r="CW6" s="458"/>
      <c r="CX6" s="458"/>
      <c r="CY6" s="458"/>
      <c r="CZ6" s="458"/>
      <c r="DA6" s="459"/>
      <c r="DB6" s="457">
        <v>75.099999999999994</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107</v>
      </c>
      <c r="AV7" s="453"/>
      <c r="AW7" s="453"/>
      <c r="AX7" s="453"/>
      <c r="AY7" s="454" t="s">
        <v>108</v>
      </c>
      <c r="AZ7" s="455"/>
      <c r="BA7" s="455"/>
      <c r="BB7" s="455"/>
      <c r="BC7" s="455"/>
      <c r="BD7" s="455"/>
      <c r="BE7" s="455"/>
      <c r="BF7" s="455"/>
      <c r="BG7" s="455"/>
      <c r="BH7" s="455"/>
      <c r="BI7" s="455"/>
      <c r="BJ7" s="455"/>
      <c r="BK7" s="455"/>
      <c r="BL7" s="455"/>
      <c r="BM7" s="456"/>
      <c r="BN7" s="420">
        <v>9747</v>
      </c>
      <c r="BO7" s="421"/>
      <c r="BP7" s="421"/>
      <c r="BQ7" s="421"/>
      <c r="BR7" s="421"/>
      <c r="BS7" s="421"/>
      <c r="BT7" s="421"/>
      <c r="BU7" s="422"/>
      <c r="BV7" s="420">
        <v>11276</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2287836</v>
      </c>
      <c r="CU7" s="421"/>
      <c r="CV7" s="421"/>
      <c r="CW7" s="421"/>
      <c r="CX7" s="421"/>
      <c r="CY7" s="421"/>
      <c r="CZ7" s="421"/>
      <c r="DA7" s="422"/>
      <c r="DB7" s="420">
        <v>2358973</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111</v>
      </c>
      <c r="AV8" s="453"/>
      <c r="AW8" s="453"/>
      <c r="AX8" s="453"/>
      <c r="AY8" s="454" t="s">
        <v>112</v>
      </c>
      <c r="AZ8" s="455"/>
      <c r="BA8" s="455"/>
      <c r="BB8" s="455"/>
      <c r="BC8" s="455"/>
      <c r="BD8" s="455"/>
      <c r="BE8" s="455"/>
      <c r="BF8" s="455"/>
      <c r="BG8" s="455"/>
      <c r="BH8" s="455"/>
      <c r="BI8" s="455"/>
      <c r="BJ8" s="455"/>
      <c r="BK8" s="455"/>
      <c r="BL8" s="455"/>
      <c r="BM8" s="456"/>
      <c r="BN8" s="420">
        <v>144971</v>
      </c>
      <c r="BO8" s="421"/>
      <c r="BP8" s="421"/>
      <c r="BQ8" s="421"/>
      <c r="BR8" s="421"/>
      <c r="BS8" s="421"/>
      <c r="BT8" s="421"/>
      <c r="BU8" s="422"/>
      <c r="BV8" s="420">
        <v>124285</v>
      </c>
      <c r="BW8" s="421"/>
      <c r="BX8" s="421"/>
      <c r="BY8" s="421"/>
      <c r="BZ8" s="421"/>
      <c r="CA8" s="421"/>
      <c r="CB8" s="421"/>
      <c r="CC8" s="422"/>
      <c r="CD8" s="423" t="s">
        <v>113</v>
      </c>
      <c r="CE8" s="424"/>
      <c r="CF8" s="424"/>
      <c r="CG8" s="424"/>
      <c r="CH8" s="424"/>
      <c r="CI8" s="424"/>
      <c r="CJ8" s="424"/>
      <c r="CK8" s="424"/>
      <c r="CL8" s="424"/>
      <c r="CM8" s="424"/>
      <c r="CN8" s="424"/>
      <c r="CO8" s="424"/>
      <c r="CP8" s="424"/>
      <c r="CQ8" s="424"/>
      <c r="CR8" s="424"/>
      <c r="CS8" s="425"/>
      <c r="CT8" s="460">
        <v>0.11</v>
      </c>
      <c r="CU8" s="461"/>
      <c r="CV8" s="461"/>
      <c r="CW8" s="461"/>
      <c r="CX8" s="461"/>
      <c r="CY8" s="461"/>
      <c r="CZ8" s="461"/>
      <c r="DA8" s="462"/>
      <c r="DB8" s="460">
        <v>0.11</v>
      </c>
      <c r="DC8" s="461"/>
      <c r="DD8" s="461"/>
      <c r="DE8" s="461"/>
      <c r="DF8" s="461"/>
      <c r="DG8" s="461"/>
      <c r="DH8" s="461"/>
      <c r="DI8" s="462"/>
    </row>
    <row r="9" spans="1:119" ht="18.75" customHeight="1" thickBot="1" x14ac:dyDescent="0.2">
      <c r="A9" s="175"/>
      <c r="B9" s="414" t="s">
        <v>114</v>
      </c>
      <c r="C9" s="415"/>
      <c r="D9" s="415"/>
      <c r="E9" s="415"/>
      <c r="F9" s="415"/>
      <c r="G9" s="415"/>
      <c r="H9" s="415"/>
      <c r="I9" s="415"/>
      <c r="J9" s="415"/>
      <c r="K9" s="463"/>
      <c r="L9" s="464" t="s">
        <v>115</v>
      </c>
      <c r="M9" s="465"/>
      <c r="N9" s="465"/>
      <c r="O9" s="465"/>
      <c r="P9" s="465"/>
      <c r="Q9" s="466"/>
      <c r="R9" s="467">
        <v>2004</v>
      </c>
      <c r="S9" s="468"/>
      <c r="T9" s="468"/>
      <c r="U9" s="468"/>
      <c r="V9" s="469"/>
      <c r="W9" s="377" t="s">
        <v>116</v>
      </c>
      <c r="X9" s="378"/>
      <c r="Y9" s="378"/>
      <c r="Z9" s="378"/>
      <c r="AA9" s="378"/>
      <c r="AB9" s="378"/>
      <c r="AC9" s="378"/>
      <c r="AD9" s="378"/>
      <c r="AE9" s="378"/>
      <c r="AF9" s="378"/>
      <c r="AG9" s="378"/>
      <c r="AH9" s="378"/>
      <c r="AI9" s="378"/>
      <c r="AJ9" s="378"/>
      <c r="AK9" s="378"/>
      <c r="AL9" s="379"/>
      <c r="AM9" s="449" t="s">
        <v>117</v>
      </c>
      <c r="AN9" s="450"/>
      <c r="AO9" s="450"/>
      <c r="AP9" s="450"/>
      <c r="AQ9" s="450"/>
      <c r="AR9" s="450"/>
      <c r="AS9" s="450"/>
      <c r="AT9" s="451"/>
      <c r="AU9" s="452" t="s">
        <v>103</v>
      </c>
      <c r="AV9" s="453"/>
      <c r="AW9" s="453"/>
      <c r="AX9" s="453"/>
      <c r="AY9" s="454" t="s">
        <v>118</v>
      </c>
      <c r="AZ9" s="455"/>
      <c r="BA9" s="455"/>
      <c r="BB9" s="455"/>
      <c r="BC9" s="455"/>
      <c r="BD9" s="455"/>
      <c r="BE9" s="455"/>
      <c r="BF9" s="455"/>
      <c r="BG9" s="455"/>
      <c r="BH9" s="455"/>
      <c r="BI9" s="455"/>
      <c r="BJ9" s="455"/>
      <c r="BK9" s="455"/>
      <c r="BL9" s="455"/>
      <c r="BM9" s="456"/>
      <c r="BN9" s="420">
        <v>20686</v>
      </c>
      <c r="BO9" s="421"/>
      <c r="BP9" s="421"/>
      <c r="BQ9" s="421"/>
      <c r="BR9" s="421"/>
      <c r="BS9" s="421"/>
      <c r="BT9" s="421"/>
      <c r="BU9" s="422"/>
      <c r="BV9" s="420">
        <v>68513</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20.399999999999999</v>
      </c>
      <c r="CU9" s="418"/>
      <c r="CV9" s="418"/>
      <c r="CW9" s="418"/>
      <c r="CX9" s="418"/>
      <c r="CY9" s="418"/>
      <c r="CZ9" s="418"/>
      <c r="DA9" s="419"/>
      <c r="DB9" s="417">
        <v>20</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120</v>
      </c>
      <c r="M10" s="450"/>
      <c r="N10" s="450"/>
      <c r="O10" s="450"/>
      <c r="P10" s="450"/>
      <c r="Q10" s="451"/>
      <c r="R10" s="471">
        <v>2303</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122</v>
      </c>
      <c r="AV10" s="453"/>
      <c r="AW10" s="453"/>
      <c r="AX10" s="453"/>
      <c r="AY10" s="454" t="s">
        <v>123</v>
      </c>
      <c r="AZ10" s="455"/>
      <c r="BA10" s="455"/>
      <c r="BB10" s="455"/>
      <c r="BC10" s="455"/>
      <c r="BD10" s="455"/>
      <c r="BE10" s="455"/>
      <c r="BF10" s="455"/>
      <c r="BG10" s="455"/>
      <c r="BH10" s="455"/>
      <c r="BI10" s="455"/>
      <c r="BJ10" s="455"/>
      <c r="BK10" s="455"/>
      <c r="BL10" s="455"/>
      <c r="BM10" s="456"/>
      <c r="BN10" s="420">
        <v>200001</v>
      </c>
      <c r="BO10" s="421"/>
      <c r="BP10" s="421"/>
      <c r="BQ10" s="421"/>
      <c r="BR10" s="421"/>
      <c r="BS10" s="421"/>
      <c r="BT10" s="421"/>
      <c r="BU10" s="422"/>
      <c r="BV10" s="420">
        <v>100001</v>
      </c>
      <c r="BW10" s="421"/>
      <c r="BX10" s="421"/>
      <c r="BY10" s="421"/>
      <c r="BZ10" s="421"/>
      <c r="CA10" s="421"/>
      <c r="CB10" s="421"/>
      <c r="CC10" s="422"/>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414"/>
      <c r="C11" s="415"/>
      <c r="D11" s="415"/>
      <c r="E11" s="415"/>
      <c r="F11" s="415"/>
      <c r="G11" s="415"/>
      <c r="H11" s="415"/>
      <c r="I11" s="415"/>
      <c r="J11" s="415"/>
      <c r="K11" s="463"/>
      <c r="L11" s="474" t="s">
        <v>125</v>
      </c>
      <c r="M11" s="475"/>
      <c r="N11" s="475"/>
      <c r="O11" s="475"/>
      <c r="P11" s="475"/>
      <c r="Q11" s="476"/>
      <c r="R11" s="477" t="s">
        <v>126</v>
      </c>
      <c r="S11" s="478"/>
      <c r="T11" s="478"/>
      <c r="U11" s="478"/>
      <c r="V11" s="479"/>
      <c r="W11" s="408"/>
      <c r="X11" s="409"/>
      <c r="Y11" s="409"/>
      <c r="Z11" s="409"/>
      <c r="AA11" s="409"/>
      <c r="AB11" s="409"/>
      <c r="AC11" s="409"/>
      <c r="AD11" s="409"/>
      <c r="AE11" s="409"/>
      <c r="AF11" s="409"/>
      <c r="AG11" s="409"/>
      <c r="AH11" s="409"/>
      <c r="AI11" s="409"/>
      <c r="AJ11" s="409"/>
      <c r="AK11" s="409"/>
      <c r="AL11" s="412"/>
      <c r="AM11" s="449" t="s">
        <v>127</v>
      </c>
      <c r="AN11" s="450"/>
      <c r="AO11" s="450"/>
      <c r="AP11" s="450"/>
      <c r="AQ11" s="450"/>
      <c r="AR11" s="450"/>
      <c r="AS11" s="450"/>
      <c r="AT11" s="451"/>
      <c r="AU11" s="452" t="s">
        <v>107</v>
      </c>
      <c r="AV11" s="453"/>
      <c r="AW11" s="453"/>
      <c r="AX11" s="453"/>
      <c r="AY11" s="454" t="s">
        <v>128</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129</v>
      </c>
      <c r="CE11" s="424"/>
      <c r="CF11" s="424"/>
      <c r="CG11" s="424"/>
      <c r="CH11" s="424"/>
      <c r="CI11" s="424"/>
      <c r="CJ11" s="424"/>
      <c r="CK11" s="424"/>
      <c r="CL11" s="424"/>
      <c r="CM11" s="424"/>
      <c r="CN11" s="424"/>
      <c r="CO11" s="424"/>
      <c r="CP11" s="424"/>
      <c r="CQ11" s="424"/>
      <c r="CR11" s="424"/>
      <c r="CS11" s="425"/>
      <c r="CT11" s="460" t="s">
        <v>130</v>
      </c>
      <c r="CU11" s="461"/>
      <c r="CV11" s="461"/>
      <c r="CW11" s="461"/>
      <c r="CX11" s="461"/>
      <c r="CY11" s="461"/>
      <c r="CZ11" s="461"/>
      <c r="DA11" s="462"/>
      <c r="DB11" s="460" t="s">
        <v>131</v>
      </c>
      <c r="DC11" s="461"/>
      <c r="DD11" s="461"/>
      <c r="DE11" s="461"/>
      <c r="DF11" s="461"/>
      <c r="DG11" s="461"/>
      <c r="DH11" s="461"/>
      <c r="DI11" s="462"/>
    </row>
    <row r="12" spans="1:119" ht="18.75" customHeight="1" x14ac:dyDescent="0.15">
      <c r="A12" s="175"/>
      <c r="B12" s="480" t="s">
        <v>132</v>
      </c>
      <c r="C12" s="481"/>
      <c r="D12" s="481"/>
      <c r="E12" s="481"/>
      <c r="F12" s="481"/>
      <c r="G12" s="481"/>
      <c r="H12" s="481"/>
      <c r="I12" s="481"/>
      <c r="J12" s="481"/>
      <c r="K12" s="482"/>
      <c r="L12" s="489" t="s">
        <v>133</v>
      </c>
      <c r="M12" s="490"/>
      <c r="N12" s="490"/>
      <c r="O12" s="490"/>
      <c r="P12" s="490"/>
      <c r="Q12" s="491"/>
      <c r="R12" s="492">
        <v>1894</v>
      </c>
      <c r="S12" s="493"/>
      <c r="T12" s="493"/>
      <c r="U12" s="493"/>
      <c r="V12" s="494"/>
      <c r="W12" s="495" t="s">
        <v>1</v>
      </c>
      <c r="X12" s="453"/>
      <c r="Y12" s="453"/>
      <c r="Z12" s="453"/>
      <c r="AA12" s="453"/>
      <c r="AB12" s="496"/>
      <c r="AC12" s="497" t="s">
        <v>134</v>
      </c>
      <c r="AD12" s="498"/>
      <c r="AE12" s="498"/>
      <c r="AF12" s="498"/>
      <c r="AG12" s="499"/>
      <c r="AH12" s="497" t="s">
        <v>135</v>
      </c>
      <c r="AI12" s="498"/>
      <c r="AJ12" s="498"/>
      <c r="AK12" s="498"/>
      <c r="AL12" s="500"/>
      <c r="AM12" s="449" t="s">
        <v>136</v>
      </c>
      <c r="AN12" s="450"/>
      <c r="AO12" s="450"/>
      <c r="AP12" s="450"/>
      <c r="AQ12" s="450"/>
      <c r="AR12" s="450"/>
      <c r="AS12" s="450"/>
      <c r="AT12" s="451"/>
      <c r="AU12" s="452" t="s">
        <v>137</v>
      </c>
      <c r="AV12" s="453"/>
      <c r="AW12" s="453"/>
      <c r="AX12" s="453"/>
      <c r="AY12" s="454" t="s">
        <v>138</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139</v>
      </c>
      <c r="CE12" s="424"/>
      <c r="CF12" s="424"/>
      <c r="CG12" s="424"/>
      <c r="CH12" s="424"/>
      <c r="CI12" s="424"/>
      <c r="CJ12" s="424"/>
      <c r="CK12" s="424"/>
      <c r="CL12" s="424"/>
      <c r="CM12" s="424"/>
      <c r="CN12" s="424"/>
      <c r="CO12" s="424"/>
      <c r="CP12" s="424"/>
      <c r="CQ12" s="424"/>
      <c r="CR12" s="424"/>
      <c r="CS12" s="425"/>
      <c r="CT12" s="460" t="s">
        <v>140</v>
      </c>
      <c r="CU12" s="461"/>
      <c r="CV12" s="461"/>
      <c r="CW12" s="461"/>
      <c r="CX12" s="461"/>
      <c r="CY12" s="461"/>
      <c r="CZ12" s="461"/>
      <c r="DA12" s="462"/>
      <c r="DB12" s="460" t="s">
        <v>141</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84"/>
      <c r="M13" s="511" t="s">
        <v>142</v>
      </c>
      <c r="N13" s="512"/>
      <c r="O13" s="512"/>
      <c r="P13" s="512"/>
      <c r="Q13" s="513"/>
      <c r="R13" s="504">
        <v>1892</v>
      </c>
      <c r="S13" s="505"/>
      <c r="T13" s="505"/>
      <c r="U13" s="505"/>
      <c r="V13" s="506"/>
      <c r="W13" s="436" t="s">
        <v>143</v>
      </c>
      <c r="X13" s="437"/>
      <c r="Y13" s="437"/>
      <c r="Z13" s="437"/>
      <c r="AA13" s="437"/>
      <c r="AB13" s="427"/>
      <c r="AC13" s="471">
        <v>370</v>
      </c>
      <c r="AD13" s="472"/>
      <c r="AE13" s="472"/>
      <c r="AF13" s="472"/>
      <c r="AG13" s="514"/>
      <c r="AH13" s="471">
        <v>437</v>
      </c>
      <c r="AI13" s="472"/>
      <c r="AJ13" s="472"/>
      <c r="AK13" s="472"/>
      <c r="AL13" s="473"/>
      <c r="AM13" s="449" t="s">
        <v>144</v>
      </c>
      <c r="AN13" s="450"/>
      <c r="AO13" s="450"/>
      <c r="AP13" s="450"/>
      <c r="AQ13" s="450"/>
      <c r="AR13" s="450"/>
      <c r="AS13" s="450"/>
      <c r="AT13" s="451"/>
      <c r="AU13" s="452" t="s">
        <v>145</v>
      </c>
      <c r="AV13" s="453"/>
      <c r="AW13" s="453"/>
      <c r="AX13" s="453"/>
      <c r="AY13" s="454" t="s">
        <v>146</v>
      </c>
      <c r="AZ13" s="455"/>
      <c r="BA13" s="455"/>
      <c r="BB13" s="455"/>
      <c r="BC13" s="455"/>
      <c r="BD13" s="455"/>
      <c r="BE13" s="455"/>
      <c r="BF13" s="455"/>
      <c r="BG13" s="455"/>
      <c r="BH13" s="455"/>
      <c r="BI13" s="455"/>
      <c r="BJ13" s="455"/>
      <c r="BK13" s="455"/>
      <c r="BL13" s="455"/>
      <c r="BM13" s="456"/>
      <c r="BN13" s="420">
        <v>220687</v>
      </c>
      <c r="BO13" s="421"/>
      <c r="BP13" s="421"/>
      <c r="BQ13" s="421"/>
      <c r="BR13" s="421"/>
      <c r="BS13" s="421"/>
      <c r="BT13" s="421"/>
      <c r="BU13" s="422"/>
      <c r="BV13" s="420">
        <v>168514</v>
      </c>
      <c r="BW13" s="421"/>
      <c r="BX13" s="421"/>
      <c r="BY13" s="421"/>
      <c r="BZ13" s="421"/>
      <c r="CA13" s="421"/>
      <c r="CB13" s="421"/>
      <c r="CC13" s="422"/>
      <c r="CD13" s="423" t="s">
        <v>147</v>
      </c>
      <c r="CE13" s="424"/>
      <c r="CF13" s="424"/>
      <c r="CG13" s="424"/>
      <c r="CH13" s="424"/>
      <c r="CI13" s="424"/>
      <c r="CJ13" s="424"/>
      <c r="CK13" s="424"/>
      <c r="CL13" s="424"/>
      <c r="CM13" s="424"/>
      <c r="CN13" s="424"/>
      <c r="CO13" s="424"/>
      <c r="CP13" s="424"/>
      <c r="CQ13" s="424"/>
      <c r="CR13" s="424"/>
      <c r="CS13" s="425"/>
      <c r="CT13" s="417">
        <v>13.5</v>
      </c>
      <c r="CU13" s="418"/>
      <c r="CV13" s="418"/>
      <c r="CW13" s="418"/>
      <c r="CX13" s="418"/>
      <c r="CY13" s="418"/>
      <c r="CZ13" s="418"/>
      <c r="DA13" s="419"/>
      <c r="DB13" s="417">
        <v>12.5</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148</v>
      </c>
      <c r="M14" s="502"/>
      <c r="N14" s="502"/>
      <c r="O14" s="502"/>
      <c r="P14" s="502"/>
      <c r="Q14" s="503"/>
      <c r="R14" s="504">
        <v>1931</v>
      </c>
      <c r="S14" s="505"/>
      <c r="T14" s="505"/>
      <c r="U14" s="505"/>
      <c r="V14" s="506"/>
      <c r="W14" s="410"/>
      <c r="X14" s="411"/>
      <c r="Y14" s="411"/>
      <c r="Z14" s="411"/>
      <c r="AA14" s="411"/>
      <c r="AB14" s="400"/>
      <c r="AC14" s="507">
        <v>30.4</v>
      </c>
      <c r="AD14" s="508"/>
      <c r="AE14" s="508"/>
      <c r="AF14" s="508"/>
      <c r="AG14" s="509"/>
      <c r="AH14" s="507">
        <v>31.1</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149</v>
      </c>
      <c r="CE14" s="516"/>
      <c r="CF14" s="516"/>
      <c r="CG14" s="516"/>
      <c r="CH14" s="516"/>
      <c r="CI14" s="516"/>
      <c r="CJ14" s="516"/>
      <c r="CK14" s="516"/>
      <c r="CL14" s="516"/>
      <c r="CM14" s="516"/>
      <c r="CN14" s="516"/>
      <c r="CO14" s="516"/>
      <c r="CP14" s="516"/>
      <c r="CQ14" s="516"/>
      <c r="CR14" s="516"/>
      <c r="CS14" s="517"/>
      <c r="CT14" s="518">
        <v>57</v>
      </c>
      <c r="CU14" s="519"/>
      <c r="CV14" s="519"/>
      <c r="CW14" s="519"/>
      <c r="CX14" s="519"/>
      <c r="CY14" s="519"/>
      <c r="CZ14" s="519"/>
      <c r="DA14" s="520"/>
      <c r="DB14" s="518">
        <v>68.3</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84"/>
      <c r="M15" s="511" t="s">
        <v>142</v>
      </c>
      <c r="N15" s="512"/>
      <c r="O15" s="512"/>
      <c r="P15" s="512"/>
      <c r="Q15" s="513"/>
      <c r="R15" s="504">
        <v>1930</v>
      </c>
      <c r="S15" s="505"/>
      <c r="T15" s="505"/>
      <c r="U15" s="505"/>
      <c r="V15" s="506"/>
      <c r="W15" s="436" t="s">
        <v>150</v>
      </c>
      <c r="X15" s="437"/>
      <c r="Y15" s="437"/>
      <c r="Z15" s="437"/>
      <c r="AA15" s="437"/>
      <c r="AB15" s="427"/>
      <c r="AC15" s="471">
        <v>139</v>
      </c>
      <c r="AD15" s="472"/>
      <c r="AE15" s="472"/>
      <c r="AF15" s="472"/>
      <c r="AG15" s="514"/>
      <c r="AH15" s="471">
        <v>179</v>
      </c>
      <c r="AI15" s="472"/>
      <c r="AJ15" s="472"/>
      <c r="AK15" s="472"/>
      <c r="AL15" s="473"/>
      <c r="AM15" s="449"/>
      <c r="AN15" s="450"/>
      <c r="AO15" s="450"/>
      <c r="AP15" s="450"/>
      <c r="AQ15" s="450"/>
      <c r="AR15" s="450"/>
      <c r="AS15" s="450"/>
      <c r="AT15" s="451"/>
      <c r="AU15" s="452"/>
      <c r="AV15" s="453"/>
      <c r="AW15" s="453"/>
      <c r="AX15" s="453"/>
      <c r="AY15" s="380" t="s">
        <v>151</v>
      </c>
      <c r="AZ15" s="381"/>
      <c r="BA15" s="381"/>
      <c r="BB15" s="381"/>
      <c r="BC15" s="381"/>
      <c r="BD15" s="381"/>
      <c r="BE15" s="381"/>
      <c r="BF15" s="381"/>
      <c r="BG15" s="381"/>
      <c r="BH15" s="381"/>
      <c r="BI15" s="381"/>
      <c r="BJ15" s="381"/>
      <c r="BK15" s="381"/>
      <c r="BL15" s="381"/>
      <c r="BM15" s="382"/>
      <c r="BN15" s="383">
        <v>235434</v>
      </c>
      <c r="BO15" s="384"/>
      <c r="BP15" s="384"/>
      <c r="BQ15" s="384"/>
      <c r="BR15" s="384"/>
      <c r="BS15" s="384"/>
      <c r="BT15" s="384"/>
      <c r="BU15" s="385"/>
      <c r="BV15" s="383">
        <v>233375</v>
      </c>
      <c r="BW15" s="384"/>
      <c r="BX15" s="384"/>
      <c r="BY15" s="384"/>
      <c r="BZ15" s="384"/>
      <c r="CA15" s="384"/>
      <c r="CB15" s="384"/>
      <c r="CC15" s="385"/>
      <c r="CD15" s="521" t="s">
        <v>152</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83"/>
      <c r="C16" s="484"/>
      <c r="D16" s="484"/>
      <c r="E16" s="484"/>
      <c r="F16" s="484"/>
      <c r="G16" s="484"/>
      <c r="H16" s="484"/>
      <c r="I16" s="484"/>
      <c r="J16" s="484"/>
      <c r="K16" s="485"/>
      <c r="L16" s="501" t="s">
        <v>153</v>
      </c>
      <c r="M16" s="524"/>
      <c r="N16" s="524"/>
      <c r="O16" s="524"/>
      <c r="P16" s="524"/>
      <c r="Q16" s="525"/>
      <c r="R16" s="526" t="s">
        <v>154</v>
      </c>
      <c r="S16" s="527"/>
      <c r="T16" s="527"/>
      <c r="U16" s="527"/>
      <c r="V16" s="528"/>
      <c r="W16" s="410"/>
      <c r="X16" s="411"/>
      <c r="Y16" s="411"/>
      <c r="Z16" s="411"/>
      <c r="AA16" s="411"/>
      <c r="AB16" s="400"/>
      <c r="AC16" s="507">
        <v>11.4</v>
      </c>
      <c r="AD16" s="508"/>
      <c r="AE16" s="508"/>
      <c r="AF16" s="508"/>
      <c r="AG16" s="509"/>
      <c r="AH16" s="507">
        <v>12.7</v>
      </c>
      <c r="AI16" s="508"/>
      <c r="AJ16" s="508"/>
      <c r="AK16" s="508"/>
      <c r="AL16" s="510"/>
      <c r="AM16" s="449"/>
      <c r="AN16" s="450"/>
      <c r="AO16" s="450"/>
      <c r="AP16" s="450"/>
      <c r="AQ16" s="450"/>
      <c r="AR16" s="450"/>
      <c r="AS16" s="450"/>
      <c r="AT16" s="451"/>
      <c r="AU16" s="452"/>
      <c r="AV16" s="453"/>
      <c r="AW16" s="453"/>
      <c r="AX16" s="453"/>
      <c r="AY16" s="454" t="s">
        <v>155</v>
      </c>
      <c r="AZ16" s="455"/>
      <c r="BA16" s="455"/>
      <c r="BB16" s="455"/>
      <c r="BC16" s="455"/>
      <c r="BD16" s="455"/>
      <c r="BE16" s="455"/>
      <c r="BF16" s="455"/>
      <c r="BG16" s="455"/>
      <c r="BH16" s="455"/>
      <c r="BI16" s="455"/>
      <c r="BJ16" s="455"/>
      <c r="BK16" s="455"/>
      <c r="BL16" s="455"/>
      <c r="BM16" s="456"/>
      <c r="BN16" s="420">
        <v>2215504</v>
      </c>
      <c r="BO16" s="421"/>
      <c r="BP16" s="421"/>
      <c r="BQ16" s="421"/>
      <c r="BR16" s="421"/>
      <c r="BS16" s="421"/>
      <c r="BT16" s="421"/>
      <c r="BU16" s="422"/>
      <c r="BV16" s="420">
        <v>2241757</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89"/>
      <c r="M17" s="531" t="s">
        <v>156</v>
      </c>
      <c r="N17" s="532"/>
      <c r="O17" s="532"/>
      <c r="P17" s="532"/>
      <c r="Q17" s="533"/>
      <c r="R17" s="526" t="s">
        <v>157</v>
      </c>
      <c r="S17" s="527"/>
      <c r="T17" s="527"/>
      <c r="U17" s="527"/>
      <c r="V17" s="528"/>
      <c r="W17" s="436" t="s">
        <v>158</v>
      </c>
      <c r="X17" s="437"/>
      <c r="Y17" s="437"/>
      <c r="Z17" s="437"/>
      <c r="AA17" s="437"/>
      <c r="AB17" s="427"/>
      <c r="AC17" s="471">
        <v>707</v>
      </c>
      <c r="AD17" s="472"/>
      <c r="AE17" s="472"/>
      <c r="AF17" s="472"/>
      <c r="AG17" s="514"/>
      <c r="AH17" s="471">
        <v>791</v>
      </c>
      <c r="AI17" s="472"/>
      <c r="AJ17" s="472"/>
      <c r="AK17" s="472"/>
      <c r="AL17" s="473"/>
      <c r="AM17" s="449"/>
      <c r="AN17" s="450"/>
      <c r="AO17" s="450"/>
      <c r="AP17" s="450"/>
      <c r="AQ17" s="450"/>
      <c r="AR17" s="450"/>
      <c r="AS17" s="450"/>
      <c r="AT17" s="451"/>
      <c r="AU17" s="452"/>
      <c r="AV17" s="453"/>
      <c r="AW17" s="453"/>
      <c r="AX17" s="453"/>
      <c r="AY17" s="454" t="s">
        <v>159</v>
      </c>
      <c r="AZ17" s="455"/>
      <c r="BA17" s="455"/>
      <c r="BB17" s="455"/>
      <c r="BC17" s="455"/>
      <c r="BD17" s="455"/>
      <c r="BE17" s="455"/>
      <c r="BF17" s="455"/>
      <c r="BG17" s="455"/>
      <c r="BH17" s="455"/>
      <c r="BI17" s="455"/>
      <c r="BJ17" s="455"/>
      <c r="BK17" s="455"/>
      <c r="BL17" s="455"/>
      <c r="BM17" s="456"/>
      <c r="BN17" s="420">
        <v>290759</v>
      </c>
      <c r="BO17" s="421"/>
      <c r="BP17" s="421"/>
      <c r="BQ17" s="421"/>
      <c r="BR17" s="421"/>
      <c r="BS17" s="421"/>
      <c r="BT17" s="421"/>
      <c r="BU17" s="422"/>
      <c r="BV17" s="420">
        <v>282872</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160</v>
      </c>
      <c r="C18" s="463"/>
      <c r="D18" s="463"/>
      <c r="E18" s="543"/>
      <c r="F18" s="543"/>
      <c r="G18" s="543"/>
      <c r="H18" s="543"/>
      <c r="I18" s="543"/>
      <c r="J18" s="543"/>
      <c r="K18" s="543"/>
      <c r="L18" s="544">
        <v>76.5</v>
      </c>
      <c r="M18" s="544"/>
      <c r="N18" s="544"/>
      <c r="O18" s="544"/>
      <c r="P18" s="544"/>
      <c r="Q18" s="544"/>
      <c r="R18" s="545"/>
      <c r="S18" s="545"/>
      <c r="T18" s="545"/>
      <c r="U18" s="545"/>
      <c r="V18" s="546"/>
      <c r="W18" s="438"/>
      <c r="X18" s="439"/>
      <c r="Y18" s="439"/>
      <c r="Z18" s="439"/>
      <c r="AA18" s="439"/>
      <c r="AB18" s="430"/>
      <c r="AC18" s="547">
        <v>58.1</v>
      </c>
      <c r="AD18" s="548"/>
      <c r="AE18" s="548"/>
      <c r="AF18" s="548"/>
      <c r="AG18" s="549"/>
      <c r="AH18" s="547">
        <v>56.2</v>
      </c>
      <c r="AI18" s="548"/>
      <c r="AJ18" s="548"/>
      <c r="AK18" s="548"/>
      <c r="AL18" s="550"/>
      <c r="AM18" s="449"/>
      <c r="AN18" s="450"/>
      <c r="AO18" s="450"/>
      <c r="AP18" s="450"/>
      <c r="AQ18" s="450"/>
      <c r="AR18" s="450"/>
      <c r="AS18" s="450"/>
      <c r="AT18" s="451"/>
      <c r="AU18" s="452"/>
      <c r="AV18" s="453"/>
      <c r="AW18" s="453"/>
      <c r="AX18" s="453"/>
      <c r="AY18" s="454" t="s">
        <v>161</v>
      </c>
      <c r="AZ18" s="455"/>
      <c r="BA18" s="455"/>
      <c r="BB18" s="455"/>
      <c r="BC18" s="455"/>
      <c r="BD18" s="455"/>
      <c r="BE18" s="455"/>
      <c r="BF18" s="455"/>
      <c r="BG18" s="455"/>
      <c r="BH18" s="455"/>
      <c r="BI18" s="455"/>
      <c r="BJ18" s="455"/>
      <c r="BK18" s="455"/>
      <c r="BL18" s="455"/>
      <c r="BM18" s="456"/>
      <c r="BN18" s="420">
        <v>1712466</v>
      </c>
      <c r="BO18" s="421"/>
      <c r="BP18" s="421"/>
      <c r="BQ18" s="421"/>
      <c r="BR18" s="421"/>
      <c r="BS18" s="421"/>
      <c r="BT18" s="421"/>
      <c r="BU18" s="422"/>
      <c r="BV18" s="420">
        <v>1763035</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162</v>
      </c>
      <c r="C19" s="463"/>
      <c r="D19" s="463"/>
      <c r="E19" s="543"/>
      <c r="F19" s="543"/>
      <c r="G19" s="543"/>
      <c r="H19" s="543"/>
      <c r="I19" s="543"/>
      <c r="J19" s="543"/>
      <c r="K19" s="543"/>
      <c r="L19" s="551">
        <v>26</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163</v>
      </c>
      <c r="AZ19" s="455"/>
      <c r="BA19" s="455"/>
      <c r="BB19" s="455"/>
      <c r="BC19" s="455"/>
      <c r="BD19" s="455"/>
      <c r="BE19" s="455"/>
      <c r="BF19" s="455"/>
      <c r="BG19" s="455"/>
      <c r="BH19" s="455"/>
      <c r="BI19" s="455"/>
      <c r="BJ19" s="455"/>
      <c r="BK19" s="455"/>
      <c r="BL19" s="455"/>
      <c r="BM19" s="456"/>
      <c r="BN19" s="420">
        <v>2806142</v>
      </c>
      <c r="BO19" s="421"/>
      <c r="BP19" s="421"/>
      <c r="BQ19" s="421"/>
      <c r="BR19" s="421"/>
      <c r="BS19" s="421"/>
      <c r="BT19" s="421"/>
      <c r="BU19" s="422"/>
      <c r="BV19" s="420">
        <v>2928398</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164</v>
      </c>
      <c r="C20" s="463"/>
      <c r="D20" s="463"/>
      <c r="E20" s="543"/>
      <c r="F20" s="543"/>
      <c r="G20" s="543"/>
      <c r="H20" s="543"/>
      <c r="I20" s="543"/>
      <c r="J20" s="543"/>
      <c r="K20" s="543"/>
      <c r="L20" s="551">
        <v>1037</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165</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166</v>
      </c>
      <c r="C22" s="564"/>
      <c r="D22" s="565"/>
      <c r="E22" s="432" t="s">
        <v>1</v>
      </c>
      <c r="F22" s="437"/>
      <c r="G22" s="437"/>
      <c r="H22" s="437"/>
      <c r="I22" s="437"/>
      <c r="J22" s="437"/>
      <c r="K22" s="427"/>
      <c r="L22" s="432" t="s">
        <v>167</v>
      </c>
      <c r="M22" s="437"/>
      <c r="N22" s="437"/>
      <c r="O22" s="437"/>
      <c r="P22" s="427"/>
      <c r="Q22" s="595" t="s">
        <v>168</v>
      </c>
      <c r="R22" s="596"/>
      <c r="S22" s="596"/>
      <c r="T22" s="596"/>
      <c r="U22" s="596"/>
      <c r="V22" s="597"/>
      <c r="W22" s="563" t="s">
        <v>169</v>
      </c>
      <c r="X22" s="564"/>
      <c r="Y22" s="565"/>
      <c r="Z22" s="432" t="s">
        <v>1</v>
      </c>
      <c r="AA22" s="437"/>
      <c r="AB22" s="437"/>
      <c r="AC22" s="437"/>
      <c r="AD22" s="437"/>
      <c r="AE22" s="437"/>
      <c r="AF22" s="437"/>
      <c r="AG22" s="427"/>
      <c r="AH22" s="601" t="s">
        <v>170</v>
      </c>
      <c r="AI22" s="437"/>
      <c r="AJ22" s="437"/>
      <c r="AK22" s="437"/>
      <c r="AL22" s="427"/>
      <c r="AM22" s="601" t="s">
        <v>171</v>
      </c>
      <c r="AN22" s="602"/>
      <c r="AO22" s="602"/>
      <c r="AP22" s="602"/>
      <c r="AQ22" s="602"/>
      <c r="AR22" s="603"/>
      <c r="AS22" s="595" t="s">
        <v>168</v>
      </c>
      <c r="AT22" s="596"/>
      <c r="AU22" s="596"/>
      <c r="AV22" s="596"/>
      <c r="AW22" s="596"/>
      <c r="AX22" s="607"/>
      <c r="AY22" s="380" t="s">
        <v>172</v>
      </c>
      <c r="AZ22" s="381"/>
      <c r="BA22" s="381"/>
      <c r="BB22" s="381"/>
      <c r="BC22" s="381"/>
      <c r="BD22" s="381"/>
      <c r="BE22" s="381"/>
      <c r="BF22" s="381"/>
      <c r="BG22" s="381"/>
      <c r="BH22" s="381"/>
      <c r="BI22" s="381"/>
      <c r="BJ22" s="381"/>
      <c r="BK22" s="381"/>
      <c r="BL22" s="381"/>
      <c r="BM22" s="382"/>
      <c r="BN22" s="383">
        <v>4465361</v>
      </c>
      <c r="BO22" s="384"/>
      <c r="BP22" s="384"/>
      <c r="BQ22" s="384"/>
      <c r="BR22" s="384"/>
      <c r="BS22" s="384"/>
      <c r="BT22" s="384"/>
      <c r="BU22" s="385"/>
      <c r="BV22" s="383">
        <v>4708561</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173</v>
      </c>
      <c r="AZ23" s="455"/>
      <c r="BA23" s="455"/>
      <c r="BB23" s="455"/>
      <c r="BC23" s="455"/>
      <c r="BD23" s="455"/>
      <c r="BE23" s="455"/>
      <c r="BF23" s="455"/>
      <c r="BG23" s="455"/>
      <c r="BH23" s="455"/>
      <c r="BI23" s="455"/>
      <c r="BJ23" s="455"/>
      <c r="BK23" s="455"/>
      <c r="BL23" s="455"/>
      <c r="BM23" s="456"/>
      <c r="BN23" s="420">
        <v>4269290</v>
      </c>
      <c r="BO23" s="421"/>
      <c r="BP23" s="421"/>
      <c r="BQ23" s="421"/>
      <c r="BR23" s="421"/>
      <c r="BS23" s="421"/>
      <c r="BT23" s="421"/>
      <c r="BU23" s="422"/>
      <c r="BV23" s="420">
        <v>4478478</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174</v>
      </c>
      <c r="F24" s="450"/>
      <c r="G24" s="450"/>
      <c r="H24" s="450"/>
      <c r="I24" s="450"/>
      <c r="J24" s="450"/>
      <c r="K24" s="451"/>
      <c r="L24" s="471">
        <v>1</v>
      </c>
      <c r="M24" s="472"/>
      <c r="N24" s="472"/>
      <c r="O24" s="472"/>
      <c r="P24" s="514"/>
      <c r="Q24" s="471">
        <v>7000</v>
      </c>
      <c r="R24" s="472"/>
      <c r="S24" s="472"/>
      <c r="T24" s="472"/>
      <c r="U24" s="472"/>
      <c r="V24" s="514"/>
      <c r="W24" s="566"/>
      <c r="X24" s="567"/>
      <c r="Y24" s="568"/>
      <c r="Z24" s="470" t="s">
        <v>175</v>
      </c>
      <c r="AA24" s="450"/>
      <c r="AB24" s="450"/>
      <c r="AC24" s="450"/>
      <c r="AD24" s="450"/>
      <c r="AE24" s="450"/>
      <c r="AF24" s="450"/>
      <c r="AG24" s="451"/>
      <c r="AH24" s="471">
        <v>63</v>
      </c>
      <c r="AI24" s="472"/>
      <c r="AJ24" s="472"/>
      <c r="AK24" s="472"/>
      <c r="AL24" s="514"/>
      <c r="AM24" s="471">
        <v>181062</v>
      </c>
      <c r="AN24" s="472"/>
      <c r="AO24" s="472"/>
      <c r="AP24" s="472"/>
      <c r="AQ24" s="472"/>
      <c r="AR24" s="514"/>
      <c r="AS24" s="471">
        <v>2874</v>
      </c>
      <c r="AT24" s="472"/>
      <c r="AU24" s="472"/>
      <c r="AV24" s="472"/>
      <c r="AW24" s="472"/>
      <c r="AX24" s="473"/>
      <c r="AY24" s="536" t="s">
        <v>176</v>
      </c>
      <c r="AZ24" s="537"/>
      <c r="BA24" s="537"/>
      <c r="BB24" s="537"/>
      <c r="BC24" s="537"/>
      <c r="BD24" s="537"/>
      <c r="BE24" s="537"/>
      <c r="BF24" s="537"/>
      <c r="BG24" s="537"/>
      <c r="BH24" s="537"/>
      <c r="BI24" s="537"/>
      <c r="BJ24" s="537"/>
      <c r="BK24" s="537"/>
      <c r="BL24" s="537"/>
      <c r="BM24" s="538"/>
      <c r="BN24" s="420">
        <v>3520458</v>
      </c>
      <c r="BO24" s="421"/>
      <c r="BP24" s="421"/>
      <c r="BQ24" s="421"/>
      <c r="BR24" s="421"/>
      <c r="BS24" s="421"/>
      <c r="BT24" s="421"/>
      <c r="BU24" s="422"/>
      <c r="BV24" s="420">
        <v>3670839</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177</v>
      </c>
      <c r="F25" s="450"/>
      <c r="G25" s="450"/>
      <c r="H25" s="450"/>
      <c r="I25" s="450"/>
      <c r="J25" s="450"/>
      <c r="K25" s="451"/>
      <c r="L25" s="471">
        <v>1</v>
      </c>
      <c r="M25" s="472"/>
      <c r="N25" s="472"/>
      <c r="O25" s="472"/>
      <c r="P25" s="514"/>
      <c r="Q25" s="471">
        <v>5900</v>
      </c>
      <c r="R25" s="472"/>
      <c r="S25" s="472"/>
      <c r="T25" s="472"/>
      <c r="U25" s="472"/>
      <c r="V25" s="514"/>
      <c r="W25" s="566"/>
      <c r="X25" s="567"/>
      <c r="Y25" s="568"/>
      <c r="Z25" s="470" t="s">
        <v>178</v>
      </c>
      <c r="AA25" s="450"/>
      <c r="AB25" s="450"/>
      <c r="AC25" s="450"/>
      <c r="AD25" s="450"/>
      <c r="AE25" s="450"/>
      <c r="AF25" s="450"/>
      <c r="AG25" s="451"/>
      <c r="AH25" s="471" t="s">
        <v>131</v>
      </c>
      <c r="AI25" s="472"/>
      <c r="AJ25" s="472"/>
      <c r="AK25" s="472"/>
      <c r="AL25" s="514"/>
      <c r="AM25" s="471" t="s">
        <v>131</v>
      </c>
      <c r="AN25" s="472"/>
      <c r="AO25" s="472"/>
      <c r="AP25" s="472"/>
      <c r="AQ25" s="472"/>
      <c r="AR25" s="514"/>
      <c r="AS25" s="471" t="s">
        <v>130</v>
      </c>
      <c r="AT25" s="472"/>
      <c r="AU25" s="472"/>
      <c r="AV25" s="472"/>
      <c r="AW25" s="472"/>
      <c r="AX25" s="473"/>
      <c r="AY25" s="380" t="s">
        <v>179</v>
      </c>
      <c r="AZ25" s="381"/>
      <c r="BA25" s="381"/>
      <c r="BB25" s="381"/>
      <c r="BC25" s="381"/>
      <c r="BD25" s="381"/>
      <c r="BE25" s="381"/>
      <c r="BF25" s="381"/>
      <c r="BG25" s="381"/>
      <c r="BH25" s="381"/>
      <c r="BI25" s="381"/>
      <c r="BJ25" s="381"/>
      <c r="BK25" s="381"/>
      <c r="BL25" s="381"/>
      <c r="BM25" s="382"/>
      <c r="BN25" s="383" t="s">
        <v>131</v>
      </c>
      <c r="BO25" s="384"/>
      <c r="BP25" s="384"/>
      <c r="BQ25" s="384"/>
      <c r="BR25" s="384"/>
      <c r="BS25" s="384"/>
      <c r="BT25" s="384"/>
      <c r="BU25" s="385"/>
      <c r="BV25" s="383" t="s">
        <v>180</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181</v>
      </c>
      <c r="F26" s="450"/>
      <c r="G26" s="450"/>
      <c r="H26" s="450"/>
      <c r="I26" s="450"/>
      <c r="J26" s="450"/>
      <c r="K26" s="451"/>
      <c r="L26" s="471">
        <v>1</v>
      </c>
      <c r="M26" s="472"/>
      <c r="N26" s="472"/>
      <c r="O26" s="472"/>
      <c r="P26" s="514"/>
      <c r="Q26" s="471">
        <v>5600</v>
      </c>
      <c r="R26" s="472"/>
      <c r="S26" s="472"/>
      <c r="T26" s="472"/>
      <c r="U26" s="472"/>
      <c r="V26" s="514"/>
      <c r="W26" s="566"/>
      <c r="X26" s="567"/>
      <c r="Y26" s="568"/>
      <c r="Z26" s="470" t="s">
        <v>182</v>
      </c>
      <c r="AA26" s="572"/>
      <c r="AB26" s="572"/>
      <c r="AC26" s="572"/>
      <c r="AD26" s="572"/>
      <c r="AE26" s="572"/>
      <c r="AF26" s="572"/>
      <c r="AG26" s="573"/>
      <c r="AH26" s="471" t="s">
        <v>131</v>
      </c>
      <c r="AI26" s="472"/>
      <c r="AJ26" s="472"/>
      <c r="AK26" s="472"/>
      <c r="AL26" s="514"/>
      <c r="AM26" s="471" t="s">
        <v>180</v>
      </c>
      <c r="AN26" s="472"/>
      <c r="AO26" s="472"/>
      <c r="AP26" s="472"/>
      <c r="AQ26" s="472"/>
      <c r="AR26" s="514"/>
      <c r="AS26" s="471" t="s">
        <v>180</v>
      </c>
      <c r="AT26" s="472"/>
      <c r="AU26" s="472"/>
      <c r="AV26" s="472"/>
      <c r="AW26" s="472"/>
      <c r="AX26" s="473"/>
      <c r="AY26" s="423" t="s">
        <v>183</v>
      </c>
      <c r="AZ26" s="424"/>
      <c r="BA26" s="424"/>
      <c r="BB26" s="424"/>
      <c r="BC26" s="424"/>
      <c r="BD26" s="424"/>
      <c r="BE26" s="424"/>
      <c r="BF26" s="424"/>
      <c r="BG26" s="424"/>
      <c r="BH26" s="424"/>
      <c r="BI26" s="424"/>
      <c r="BJ26" s="424"/>
      <c r="BK26" s="424"/>
      <c r="BL26" s="424"/>
      <c r="BM26" s="425"/>
      <c r="BN26" s="420" t="s">
        <v>131</v>
      </c>
      <c r="BO26" s="421"/>
      <c r="BP26" s="421"/>
      <c r="BQ26" s="421"/>
      <c r="BR26" s="421"/>
      <c r="BS26" s="421"/>
      <c r="BT26" s="421"/>
      <c r="BU26" s="422"/>
      <c r="BV26" s="420" t="s">
        <v>180</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184</v>
      </c>
      <c r="F27" s="450"/>
      <c r="G27" s="450"/>
      <c r="H27" s="450"/>
      <c r="I27" s="450"/>
      <c r="J27" s="450"/>
      <c r="K27" s="451"/>
      <c r="L27" s="471">
        <v>1</v>
      </c>
      <c r="M27" s="472"/>
      <c r="N27" s="472"/>
      <c r="O27" s="472"/>
      <c r="P27" s="514"/>
      <c r="Q27" s="471">
        <v>2350</v>
      </c>
      <c r="R27" s="472"/>
      <c r="S27" s="472"/>
      <c r="T27" s="472"/>
      <c r="U27" s="472"/>
      <c r="V27" s="514"/>
      <c r="W27" s="566"/>
      <c r="X27" s="567"/>
      <c r="Y27" s="568"/>
      <c r="Z27" s="470" t="s">
        <v>185</v>
      </c>
      <c r="AA27" s="450"/>
      <c r="AB27" s="450"/>
      <c r="AC27" s="450"/>
      <c r="AD27" s="450"/>
      <c r="AE27" s="450"/>
      <c r="AF27" s="450"/>
      <c r="AG27" s="451"/>
      <c r="AH27" s="471">
        <v>1</v>
      </c>
      <c r="AI27" s="472"/>
      <c r="AJ27" s="472"/>
      <c r="AK27" s="472"/>
      <c r="AL27" s="514"/>
      <c r="AM27" s="471" t="s">
        <v>186</v>
      </c>
      <c r="AN27" s="472"/>
      <c r="AO27" s="472"/>
      <c r="AP27" s="472"/>
      <c r="AQ27" s="472"/>
      <c r="AR27" s="514"/>
      <c r="AS27" s="471" t="s">
        <v>186</v>
      </c>
      <c r="AT27" s="472"/>
      <c r="AU27" s="472"/>
      <c r="AV27" s="472"/>
      <c r="AW27" s="472"/>
      <c r="AX27" s="473"/>
      <c r="AY27" s="515" t="s">
        <v>187</v>
      </c>
      <c r="AZ27" s="516"/>
      <c r="BA27" s="516"/>
      <c r="BB27" s="516"/>
      <c r="BC27" s="516"/>
      <c r="BD27" s="516"/>
      <c r="BE27" s="516"/>
      <c r="BF27" s="516"/>
      <c r="BG27" s="516"/>
      <c r="BH27" s="516"/>
      <c r="BI27" s="516"/>
      <c r="BJ27" s="516"/>
      <c r="BK27" s="516"/>
      <c r="BL27" s="516"/>
      <c r="BM27" s="517"/>
      <c r="BN27" s="539" t="s">
        <v>141</v>
      </c>
      <c r="BO27" s="540"/>
      <c r="BP27" s="540"/>
      <c r="BQ27" s="540"/>
      <c r="BR27" s="540"/>
      <c r="BS27" s="540"/>
      <c r="BT27" s="540"/>
      <c r="BU27" s="541"/>
      <c r="BV27" s="539" t="s">
        <v>180</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188</v>
      </c>
      <c r="F28" s="450"/>
      <c r="G28" s="450"/>
      <c r="H28" s="450"/>
      <c r="I28" s="450"/>
      <c r="J28" s="450"/>
      <c r="K28" s="451"/>
      <c r="L28" s="471">
        <v>1</v>
      </c>
      <c r="M28" s="472"/>
      <c r="N28" s="472"/>
      <c r="O28" s="472"/>
      <c r="P28" s="514"/>
      <c r="Q28" s="471">
        <v>1900</v>
      </c>
      <c r="R28" s="472"/>
      <c r="S28" s="472"/>
      <c r="T28" s="472"/>
      <c r="U28" s="472"/>
      <c r="V28" s="514"/>
      <c r="W28" s="566"/>
      <c r="X28" s="567"/>
      <c r="Y28" s="568"/>
      <c r="Z28" s="470" t="s">
        <v>189</v>
      </c>
      <c r="AA28" s="450"/>
      <c r="AB28" s="450"/>
      <c r="AC28" s="450"/>
      <c r="AD28" s="450"/>
      <c r="AE28" s="450"/>
      <c r="AF28" s="450"/>
      <c r="AG28" s="451"/>
      <c r="AH28" s="471">
        <v>1</v>
      </c>
      <c r="AI28" s="472"/>
      <c r="AJ28" s="472"/>
      <c r="AK28" s="472"/>
      <c r="AL28" s="514"/>
      <c r="AM28" s="471" t="s">
        <v>186</v>
      </c>
      <c r="AN28" s="472"/>
      <c r="AO28" s="472"/>
      <c r="AP28" s="472"/>
      <c r="AQ28" s="472"/>
      <c r="AR28" s="514"/>
      <c r="AS28" s="471" t="s">
        <v>190</v>
      </c>
      <c r="AT28" s="472"/>
      <c r="AU28" s="472"/>
      <c r="AV28" s="472"/>
      <c r="AW28" s="472"/>
      <c r="AX28" s="473"/>
      <c r="AY28" s="574" t="s">
        <v>191</v>
      </c>
      <c r="AZ28" s="575"/>
      <c r="BA28" s="575"/>
      <c r="BB28" s="576"/>
      <c r="BC28" s="380" t="s">
        <v>49</v>
      </c>
      <c r="BD28" s="381"/>
      <c r="BE28" s="381"/>
      <c r="BF28" s="381"/>
      <c r="BG28" s="381"/>
      <c r="BH28" s="381"/>
      <c r="BI28" s="381"/>
      <c r="BJ28" s="381"/>
      <c r="BK28" s="381"/>
      <c r="BL28" s="381"/>
      <c r="BM28" s="382"/>
      <c r="BN28" s="383">
        <v>331311</v>
      </c>
      <c r="BO28" s="384"/>
      <c r="BP28" s="384"/>
      <c r="BQ28" s="384"/>
      <c r="BR28" s="384"/>
      <c r="BS28" s="384"/>
      <c r="BT28" s="384"/>
      <c r="BU28" s="385"/>
      <c r="BV28" s="383">
        <v>131310</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192</v>
      </c>
      <c r="F29" s="450"/>
      <c r="G29" s="450"/>
      <c r="H29" s="450"/>
      <c r="I29" s="450"/>
      <c r="J29" s="450"/>
      <c r="K29" s="451"/>
      <c r="L29" s="471">
        <v>6</v>
      </c>
      <c r="M29" s="472"/>
      <c r="N29" s="472"/>
      <c r="O29" s="472"/>
      <c r="P29" s="514"/>
      <c r="Q29" s="471">
        <v>1700</v>
      </c>
      <c r="R29" s="472"/>
      <c r="S29" s="472"/>
      <c r="T29" s="472"/>
      <c r="U29" s="472"/>
      <c r="V29" s="514"/>
      <c r="W29" s="569"/>
      <c r="X29" s="570"/>
      <c r="Y29" s="571"/>
      <c r="Z29" s="470" t="s">
        <v>193</v>
      </c>
      <c r="AA29" s="450"/>
      <c r="AB29" s="450"/>
      <c r="AC29" s="450"/>
      <c r="AD29" s="450"/>
      <c r="AE29" s="450"/>
      <c r="AF29" s="450"/>
      <c r="AG29" s="451"/>
      <c r="AH29" s="471">
        <v>65</v>
      </c>
      <c r="AI29" s="472"/>
      <c r="AJ29" s="472"/>
      <c r="AK29" s="472"/>
      <c r="AL29" s="514"/>
      <c r="AM29" s="471">
        <v>186740</v>
      </c>
      <c r="AN29" s="472"/>
      <c r="AO29" s="472"/>
      <c r="AP29" s="472"/>
      <c r="AQ29" s="472"/>
      <c r="AR29" s="514"/>
      <c r="AS29" s="471">
        <v>2873</v>
      </c>
      <c r="AT29" s="472"/>
      <c r="AU29" s="472"/>
      <c r="AV29" s="472"/>
      <c r="AW29" s="472"/>
      <c r="AX29" s="473"/>
      <c r="AY29" s="577"/>
      <c r="AZ29" s="578"/>
      <c r="BA29" s="578"/>
      <c r="BB29" s="579"/>
      <c r="BC29" s="454" t="s">
        <v>194</v>
      </c>
      <c r="BD29" s="455"/>
      <c r="BE29" s="455"/>
      <c r="BF29" s="455"/>
      <c r="BG29" s="455"/>
      <c r="BH29" s="455"/>
      <c r="BI29" s="455"/>
      <c r="BJ29" s="455"/>
      <c r="BK29" s="455"/>
      <c r="BL29" s="455"/>
      <c r="BM29" s="456"/>
      <c r="BN29" s="420">
        <v>23874</v>
      </c>
      <c r="BO29" s="421"/>
      <c r="BP29" s="421"/>
      <c r="BQ29" s="421"/>
      <c r="BR29" s="421"/>
      <c r="BS29" s="421"/>
      <c r="BT29" s="421"/>
      <c r="BU29" s="422"/>
      <c r="BV29" s="420">
        <v>23873</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195</v>
      </c>
      <c r="X30" s="588"/>
      <c r="Y30" s="588"/>
      <c r="Z30" s="588"/>
      <c r="AA30" s="588"/>
      <c r="AB30" s="588"/>
      <c r="AC30" s="588"/>
      <c r="AD30" s="588"/>
      <c r="AE30" s="588"/>
      <c r="AF30" s="588"/>
      <c r="AG30" s="589"/>
      <c r="AH30" s="547">
        <v>93</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51</v>
      </c>
      <c r="BD30" s="537"/>
      <c r="BE30" s="537"/>
      <c r="BF30" s="537"/>
      <c r="BG30" s="537"/>
      <c r="BH30" s="537"/>
      <c r="BI30" s="537"/>
      <c r="BJ30" s="537"/>
      <c r="BK30" s="537"/>
      <c r="BL30" s="537"/>
      <c r="BM30" s="538"/>
      <c r="BN30" s="539">
        <v>537638</v>
      </c>
      <c r="BO30" s="540"/>
      <c r="BP30" s="540"/>
      <c r="BQ30" s="540"/>
      <c r="BR30" s="540"/>
      <c r="BS30" s="540"/>
      <c r="BT30" s="540"/>
      <c r="BU30" s="541"/>
      <c r="BV30" s="539">
        <v>527621</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83" t="s">
        <v>196</v>
      </c>
      <c r="D32" s="583"/>
      <c r="E32" s="583"/>
      <c r="F32" s="583"/>
      <c r="G32" s="583"/>
      <c r="H32" s="583"/>
      <c r="I32" s="583"/>
      <c r="J32" s="583"/>
      <c r="K32" s="583"/>
      <c r="L32" s="583"/>
      <c r="M32" s="583"/>
      <c r="N32" s="583"/>
      <c r="O32" s="583"/>
      <c r="P32" s="583"/>
      <c r="Q32" s="583"/>
      <c r="R32" s="583"/>
      <c r="S32" s="583"/>
      <c r="U32" s="424" t="s">
        <v>197</v>
      </c>
      <c r="V32" s="424"/>
      <c r="W32" s="424"/>
      <c r="X32" s="424"/>
      <c r="Y32" s="424"/>
      <c r="Z32" s="424"/>
      <c r="AA32" s="424"/>
      <c r="AB32" s="424"/>
      <c r="AC32" s="424"/>
      <c r="AD32" s="424"/>
      <c r="AE32" s="424"/>
      <c r="AF32" s="424"/>
      <c r="AG32" s="424"/>
      <c r="AH32" s="424"/>
      <c r="AI32" s="424"/>
      <c r="AJ32" s="424"/>
      <c r="AK32" s="424"/>
      <c r="AM32" s="424" t="s">
        <v>198</v>
      </c>
      <c r="AN32" s="424"/>
      <c r="AO32" s="424"/>
      <c r="AP32" s="424"/>
      <c r="AQ32" s="424"/>
      <c r="AR32" s="424"/>
      <c r="AS32" s="424"/>
      <c r="AT32" s="424"/>
      <c r="AU32" s="424"/>
      <c r="AV32" s="424"/>
      <c r="AW32" s="424"/>
      <c r="AX32" s="424"/>
      <c r="AY32" s="424"/>
      <c r="AZ32" s="424"/>
      <c r="BA32" s="424"/>
      <c r="BB32" s="424"/>
      <c r="BC32" s="424"/>
      <c r="BE32" s="424" t="s">
        <v>199</v>
      </c>
      <c r="BF32" s="424"/>
      <c r="BG32" s="424"/>
      <c r="BH32" s="424"/>
      <c r="BI32" s="424"/>
      <c r="BJ32" s="424"/>
      <c r="BK32" s="424"/>
      <c r="BL32" s="424"/>
      <c r="BM32" s="424"/>
      <c r="BN32" s="424"/>
      <c r="BO32" s="424"/>
      <c r="BP32" s="424"/>
      <c r="BQ32" s="424"/>
      <c r="BR32" s="424"/>
      <c r="BS32" s="424"/>
      <c r="BT32" s="424"/>
      <c r="BU32" s="424"/>
      <c r="BW32" s="424" t="s">
        <v>200</v>
      </c>
      <c r="BX32" s="424"/>
      <c r="BY32" s="424"/>
      <c r="BZ32" s="424"/>
      <c r="CA32" s="424"/>
      <c r="CB32" s="424"/>
      <c r="CC32" s="424"/>
      <c r="CD32" s="424"/>
      <c r="CE32" s="424"/>
      <c r="CF32" s="424"/>
      <c r="CG32" s="424"/>
      <c r="CH32" s="424"/>
      <c r="CI32" s="424"/>
      <c r="CJ32" s="424"/>
      <c r="CK32" s="424"/>
      <c r="CL32" s="424"/>
      <c r="CM32" s="424"/>
      <c r="CO32" s="424" t="s">
        <v>201</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15">
      <c r="A33" s="175"/>
      <c r="B33" s="199"/>
      <c r="C33" s="444" t="s">
        <v>202</v>
      </c>
      <c r="D33" s="444"/>
      <c r="E33" s="409" t="s">
        <v>203</v>
      </c>
      <c r="F33" s="409"/>
      <c r="G33" s="409"/>
      <c r="H33" s="409"/>
      <c r="I33" s="409"/>
      <c r="J33" s="409"/>
      <c r="K33" s="409"/>
      <c r="L33" s="409"/>
      <c r="M33" s="409"/>
      <c r="N33" s="409"/>
      <c r="O33" s="409"/>
      <c r="P33" s="409"/>
      <c r="Q33" s="409"/>
      <c r="R33" s="409"/>
      <c r="S33" s="409"/>
      <c r="T33" s="200"/>
      <c r="U33" s="444" t="s">
        <v>204</v>
      </c>
      <c r="V33" s="444"/>
      <c r="W33" s="409" t="s">
        <v>203</v>
      </c>
      <c r="X33" s="409"/>
      <c r="Y33" s="409"/>
      <c r="Z33" s="409"/>
      <c r="AA33" s="409"/>
      <c r="AB33" s="409"/>
      <c r="AC33" s="409"/>
      <c r="AD33" s="409"/>
      <c r="AE33" s="409"/>
      <c r="AF33" s="409"/>
      <c r="AG33" s="409"/>
      <c r="AH33" s="409"/>
      <c r="AI33" s="409"/>
      <c r="AJ33" s="409"/>
      <c r="AK33" s="409"/>
      <c r="AL33" s="200"/>
      <c r="AM33" s="444" t="s">
        <v>204</v>
      </c>
      <c r="AN33" s="444"/>
      <c r="AO33" s="409" t="s">
        <v>205</v>
      </c>
      <c r="AP33" s="409"/>
      <c r="AQ33" s="409"/>
      <c r="AR33" s="409"/>
      <c r="AS33" s="409"/>
      <c r="AT33" s="409"/>
      <c r="AU33" s="409"/>
      <c r="AV33" s="409"/>
      <c r="AW33" s="409"/>
      <c r="AX33" s="409"/>
      <c r="AY33" s="409"/>
      <c r="AZ33" s="409"/>
      <c r="BA33" s="409"/>
      <c r="BB33" s="409"/>
      <c r="BC33" s="409"/>
      <c r="BD33" s="201"/>
      <c r="BE33" s="409" t="s">
        <v>206</v>
      </c>
      <c r="BF33" s="409"/>
      <c r="BG33" s="409" t="s">
        <v>207</v>
      </c>
      <c r="BH33" s="409"/>
      <c r="BI33" s="409"/>
      <c r="BJ33" s="409"/>
      <c r="BK33" s="409"/>
      <c r="BL33" s="409"/>
      <c r="BM33" s="409"/>
      <c r="BN33" s="409"/>
      <c r="BO33" s="409"/>
      <c r="BP33" s="409"/>
      <c r="BQ33" s="409"/>
      <c r="BR33" s="409"/>
      <c r="BS33" s="409"/>
      <c r="BT33" s="409"/>
      <c r="BU33" s="409"/>
      <c r="BV33" s="201"/>
      <c r="BW33" s="444" t="s">
        <v>206</v>
      </c>
      <c r="BX33" s="444"/>
      <c r="BY33" s="409" t="s">
        <v>208</v>
      </c>
      <c r="BZ33" s="409"/>
      <c r="CA33" s="409"/>
      <c r="CB33" s="409"/>
      <c r="CC33" s="409"/>
      <c r="CD33" s="409"/>
      <c r="CE33" s="409"/>
      <c r="CF33" s="409"/>
      <c r="CG33" s="409"/>
      <c r="CH33" s="409"/>
      <c r="CI33" s="409"/>
      <c r="CJ33" s="409"/>
      <c r="CK33" s="409"/>
      <c r="CL33" s="409"/>
      <c r="CM33" s="409"/>
      <c r="CN33" s="200"/>
      <c r="CO33" s="444" t="s">
        <v>202</v>
      </c>
      <c r="CP33" s="444"/>
      <c r="CQ33" s="409" t="s">
        <v>209</v>
      </c>
      <c r="CR33" s="409"/>
      <c r="CS33" s="409"/>
      <c r="CT33" s="409"/>
      <c r="CU33" s="409"/>
      <c r="CV33" s="409"/>
      <c r="CW33" s="409"/>
      <c r="CX33" s="409"/>
      <c r="CY33" s="409"/>
      <c r="CZ33" s="409"/>
      <c r="DA33" s="409"/>
      <c r="DB33" s="409"/>
      <c r="DC33" s="409"/>
      <c r="DD33" s="409"/>
      <c r="DE33" s="409"/>
      <c r="DF33" s="200"/>
      <c r="DG33" s="609" t="s">
        <v>210</v>
      </c>
      <c r="DH33" s="609"/>
      <c r="DI33" s="202"/>
    </row>
    <row r="34" spans="1:113" ht="32.25" customHeight="1" x14ac:dyDescent="0.15">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3</v>
      </c>
      <c r="V34" s="610"/>
      <c r="W34" s="611" t="str">
        <f>IF('各会計、関係団体の財政状況及び健全化判断比率'!B28="","",'各会計、関係団体の財政状況及び健全化判断比率'!B28)</f>
        <v>利尻町国民健康保険事業特別会計</v>
      </c>
      <c r="X34" s="611"/>
      <c r="Y34" s="611"/>
      <c r="Z34" s="611"/>
      <c r="AA34" s="611"/>
      <c r="AB34" s="611"/>
      <c r="AC34" s="611"/>
      <c r="AD34" s="611"/>
      <c r="AE34" s="611"/>
      <c r="AF34" s="611"/>
      <c r="AG34" s="611"/>
      <c r="AH34" s="611"/>
      <c r="AI34" s="611"/>
      <c r="AJ34" s="611"/>
      <c r="AK34" s="611"/>
      <c r="AL34" s="175"/>
      <c r="AM34" s="610">
        <f>IF(AO34="","",MAX(C34:D43,U34:V43)+1)</f>
        <v>8</v>
      </c>
      <c r="AN34" s="610"/>
      <c r="AO34" s="611" t="str">
        <f>IF('各会計、関係団体の財政状況及び健全化判断比率'!B33="","",'各会計、関係団体の財政状況及び健全化判断比率'!B33)</f>
        <v>利尻町砕石事業会計</v>
      </c>
      <c r="AP34" s="611"/>
      <c r="AQ34" s="611"/>
      <c r="AR34" s="611"/>
      <c r="AS34" s="611"/>
      <c r="AT34" s="611"/>
      <c r="AU34" s="611"/>
      <c r="AV34" s="611"/>
      <c r="AW34" s="611"/>
      <c r="AX34" s="611"/>
      <c r="AY34" s="611"/>
      <c r="AZ34" s="611"/>
      <c r="BA34" s="611"/>
      <c r="BB34" s="611"/>
      <c r="BC34" s="611"/>
      <c r="BD34" s="175"/>
      <c r="BE34" s="610">
        <f>IF(BG34="","",MAX(C34:D43,U34:V43,AM34:AN43)+1)</f>
        <v>9</v>
      </c>
      <c r="BF34" s="610"/>
      <c r="BG34" s="611" t="str">
        <f>IF('各会計、関係団体の財政状況及び健全化判断比率'!B34="","",'各会計、関係団体の財政状況及び健全化判断比率'!B34)</f>
        <v>利尻町簡易水道特別会計</v>
      </c>
      <c r="BH34" s="611"/>
      <c r="BI34" s="611"/>
      <c r="BJ34" s="611"/>
      <c r="BK34" s="611"/>
      <c r="BL34" s="611"/>
      <c r="BM34" s="611"/>
      <c r="BN34" s="611"/>
      <c r="BO34" s="611"/>
      <c r="BP34" s="611"/>
      <c r="BQ34" s="611"/>
      <c r="BR34" s="611"/>
      <c r="BS34" s="611"/>
      <c r="BT34" s="611"/>
      <c r="BU34" s="611"/>
      <c r="BV34" s="175"/>
      <c r="BW34" s="610">
        <f>IF(BY34="","",MAX(C34:D43,U34:V43,AM34:AN43,BE34:BF43)+1)</f>
        <v>14</v>
      </c>
      <c r="BX34" s="610"/>
      <c r="BY34" s="611" t="str">
        <f>IF('各会計、関係団体の財政状況及び健全化判断比率'!B68="","",'各会計、関係団体の財政状況及び健全化判断比率'!B68)</f>
        <v>利尻礼文消防事務組合</v>
      </c>
      <c r="BZ34" s="611"/>
      <c r="CA34" s="611"/>
      <c r="CB34" s="611"/>
      <c r="CC34" s="611"/>
      <c r="CD34" s="611"/>
      <c r="CE34" s="611"/>
      <c r="CF34" s="611"/>
      <c r="CG34" s="611"/>
      <c r="CH34" s="611"/>
      <c r="CI34" s="611"/>
      <c r="CJ34" s="611"/>
      <c r="CK34" s="611"/>
      <c r="CL34" s="611"/>
      <c r="CM34" s="611"/>
      <c r="CN34" s="175"/>
      <c r="CO34" s="610" t="str">
        <f>IF(CQ34="","",MAX(C34:D43,U34:V43,AM34:AN43,BE34:BF43,BW34:BX43)+1)</f>
        <v/>
      </c>
      <c r="CP34" s="610"/>
      <c r="CQ34" s="611" t="str">
        <f>IF('各会計、関係団体の財政状況及び健全化判断比率'!BS7="","",'各会計、関係団体の財政状況及び健全化判断比率'!BS7)</f>
        <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15">
      <c r="A35" s="175"/>
      <c r="B35" s="199"/>
      <c r="C35" s="610">
        <f>IF(E35="","",C34+1)</f>
        <v>2</v>
      </c>
      <c r="D35" s="610"/>
      <c r="E35" s="611" t="str">
        <f>IF('各会計、関係団体の財政状況及び健全化判断比率'!B8="","",'各会計、関係団体の財政状況及び健全化判断比率'!B8)</f>
        <v>利尻町し尿前処理事業特別会計</v>
      </c>
      <c r="F35" s="611"/>
      <c r="G35" s="611"/>
      <c r="H35" s="611"/>
      <c r="I35" s="611"/>
      <c r="J35" s="611"/>
      <c r="K35" s="611"/>
      <c r="L35" s="611"/>
      <c r="M35" s="611"/>
      <c r="N35" s="611"/>
      <c r="O35" s="611"/>
      <c r="P35" s="611"/>
      <c r="Q35" s="611"/>
      <c r="R35" s="611"/>
      <c r="S35" s="611"/>
      <c r="T35" s="175"/>
      <c r="U35" s="610">
        <f>IF(W35="","",U34+1)</f>
        <v>4</v>
      </c>
      <c r="V35" s="610"/>
      <c r="W35" s="611" t="str">
        <f>IF('各会計、関係団体の財政状況及び健全化判断比率'!B29="","",'各会計、関係団体の財政状況及び健全化判断比率'!B29)</f>
        <v>利尻町介護保険特別会計（介護保険事業勘定）</v>
      </c>
      <c r="X35" s="611"/>
      <c r="Y35" s="611"/>
      <c r="Z35" s="611"/>
      <c r="AA35" s="611"/>
      <c r="AB35" s="611"/>
      <c r="AC35" s="611"/>
      <c r="AD35" s="611"/>
      <c r="AE35" s="611"/>
      <c r="AF35" s="611"/>
      <c r="AG35" s="611"/>
      <c r="AH35" s="611"/>
      <c r="AI35" s="611"/>
      <c r="AJ35" s="611"/>
      <c r="AK35" s="611"/>
      <c r="AL35" s="175"/>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5"/>
      <c r="BE35" s="610">
        <f t="shared" ref="BE35:BE43" si="1">IF(BG35="","",BE34+1)</f>
        <v>10</v>
      </c>
      <c r="BF35" s="610"/>
      <c r="BG35" s="611" t="str">
        <f>IF('各会計、関係団体の財政状況及び健全化判断比率'!B35="","",'各会計、関係団体の財政状況及び健全化判断比率'!B35)</f>
        <v>利尻町下水道事業特別会計</v>
      </c>
      <c r="BH35" s="611"/>
      <c r="BI35" s="611"/>
      <c r="BJ35" s="611"/>
      <c r="BK35" s="611"/>
      <c r="BL35" s="611"/>
      <c r="BM35" s="611"/>
      <c r="BN35" s="611"/>
      <c r="BO35" s="611"/>
      <c r="BP35" s="611"/>
      <c r="BQ35" s="611"/>
      <c r="BR35" s="611"/>
      <c r="BS35" s="611"/>
      <c r="BT35" s="611"/>
      <c r="BU35" s="611"/>
      <c r="BV35" s="175"/>
      <c r="BW35" s="610">
        <f t="shared" ref="BW35:BW43" si="2">IF(BY35="","",BW34+1)</f>
        <v>15</v>
      </c>
      <c r="BX35" s="610"/>
      <c r="BY35" s="611" t="str">
        <f>IF('各会計、関係団体の財政状況及び健全化判断比率'!B69="","",'各会計、関係団体の財政状況及び健全化判断比率'!B69)</f>
        <v>利尻島国民健康保険病院組合（病院）</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15">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5</v>
      </c>
      <c r="V36" s="610"/>
      <c r="W36" s="611" t="str">
        <f>IF('各会計、関係団体の財政状況及び健全化判断比率'!B30="","",'各会計、関係団体の財政状況及び健全化判断比率'!B30)</f>
        <v>利尻町後期高齢者医療特別会計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f t="shared" si="1"/>
        <v>11</v>
      </c>
      <c r="BF36" s="610"/>
      <c r="BG36" s="611" t="str">
        <f>IF('各会計、関係団体の財政状況及び健全化判断比率'!B36="","",'各会計、関係団体の財政状況及び健全化判断比率'!B36)</f>
        <v>利尻町漁業集落排水施設事業特別会計</v>
      </c>
      <c r="BH36" s="611"/>
      <c r="BI36" s="611"/>
      <c r="BJ36" s="611"/>
      <c r="BK36" s="611"/>
      <c r="BL36" s="611"/>
      <c r="BM36" s="611"/>
      <c r="BN36" s="611"/>
      <c r="BO36" s="611"/>
      <c r="BP36" s="611"/>
      <c r="BQ36" s="611"/>
      <c r="BR36" s="611"/>
      <c r="BS36" s="611"/>
      <c r="BT36" s="611"/>
      <c r="BU36" s="611"/>
      <c r="BV36" s="175"/>
      <c r="BW36" s="610">
        <f t="shared" si="2"/>
        <v>16</v>
      </c>
      <c r="BX36" s="610"/>
      <c r="BY36" s="611" t="str">
        <f>IF('各会計、関係団体の財政状況及び健全化判断比率'!B70="","",'各会計、関係団体の財政状況及び健全化判断比率'!B70)</f>
        <v>利尻島国民健康保険病院組合（訪問）</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15">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6</v>
      </c>
      <c r="V37" s="610"/>
      <c r="W37" s="611" t="str">
        <f>IF('各会計、関係団体の財政状況及び健全化判断比率'!B31="","",'各会計、関係団体の財政状況及び健全化判断比率'!B31)</f>
        <v>利尻町特別養護老人ホーム特別会計</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f t="shared" si="1"/>
        <v>12</v>
      </c>
      <c r="BF37" s="610"/>
      <c r="BG37" s="611" t="str">
        <f>IF('各会計、関係団体の財政状況及び健全化判断比率'!B37="","",'各会計、関係団体の財政状況及び健全化判断比率'!B37)</f>
        <v>利尻町宿泊施設特別会計</v>
      </c>
      <c r="BH37" s="611"/>
      <c r="BI37" s="611"/>
      <c r="BJ37" s="611"/>
      <c r="BK37" s="611"/>
      <c r="BL37" s="611"/>
      <c r="BM37" s="611"/>
      <c r="BN37" s="611"/>
      <c r="BO37" s="611"/>
      <c r="BP37" s="611"/>
      <c r="BQ37" s="611"/>
      <c r="BR37" s="611"/>
      <c r="BS37" s="611"/>
      <c r="BT37" s="611"/>
      <c r="BU37" s="611"/>
      <c r="BV37" s="175"/>
      <c r="BW37" s="610">
        <f t="shared" si="2"/>
        <v>17</v>
      </c>
      <c r="BX37" s="610"/>
      <c r="BY37" s="611" t="str">
        <f>IF('各会計、関係団体の財政状況及び健全化判断比率'!B71="","",'各会計、関係団体の財政状況及び健全化判断比率'!B71)</f>
        <v>利尻郡学校給食組合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15">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f t="shared" si="4"/>
        <v>7</v>
      </c>
      <c r="V38" s="610"/>
      <c r="W38" s="611" t="str">
        <f>IF('各会計、関係団体の財政状況及び健全化判断比率'!B32="","",'各会計、関係団体の財政状況及び健全化判断比率'!B32)</f>
        <v>利尻町介護保険特別会計（介護保険サービス事業勘定）</v>
      </c>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f t="shared" si="1"/>
        <v>13</v>
      </c>
      <c r="BF38" s="610"/>
      <c r="BG38" s="611" t="str">
        <f>IF('各会計、関係団体の財政状況及び健全化判断比率'!B38="","",'各会計、関係団体の財政状況及び健全化判断比率'!B38)</f>
        <v>利尻町港湾事業特別会計</v>
      </c>
      <c r="BH38" s="611"/>
      <c r="BI38" s="611"/>
      <c r="BJ38" s="611"/>
      <c r="BK38" s="611"/>
      <c r="BL38" s="611"/>
      <c r="BM38" s="611"/>
      <c r="BN38" s="611"/>
      <c r="BO38" s="611"/>
      <c r="BP38" s="611"/>
      <c r="BQ38" s="611"/>
      <c r="BR38" s="611"/>
      <c r="BS38" s="611"/>
      <c r="BT38" s="611"/>
      <c r="BU38" s="611"/>
      <c r="BV38" s="175"/>
      <c r="BW38" s="610">
        <f t="shared" si="2"/>
        <v>18</v>
      </c>
      <c r="BX38" s="610"/>
      <c r="BY38" s="611" t="str">
        <f>IF('各会計、関係団体の財政状況及び健全化判断比率'!B72="","",'各会計、関係団体の財政状況及び健全化判断比率'!B72)</f>
        <v>利尻郡清掃施設組合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15">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t="str">
        <f t="shared" si="2"/>
        <v/>
      </c>
      <c r="BX39" s="610"/>
      <c r="BY39" s="611" t="str">
        <f>IF('各会計、関係団体の財政状況及び健全化判断比率'!B73="","",'各会計、関係団体の財政状況及び健全化判断比率'!B73)</f>
        <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15">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15">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15">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15">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211</v>
      </c>
      <c r="E46" s="613" t="s">
        <v>212</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213</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214</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215</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216</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217</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218</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219</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yH0d7ERa5htMk3OgguKpYgc5TRCrphO5s2yDrK+NsipemlkW+P9lshFXirV5wqS6mAQmHp0FPtQwYzi0QrXvcA==" saltValue="eFlr6hxVWToaHOPayY9vm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D1"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220</v>
      </c>
      <c r="DI1" s="616"/>
      <c r="DJ1" s="616"/>
      <c r="DK1" s="616"/>
      <c r="DL1" s="616"/>
      <c r="DM1" s="616"/>
      <c r="DN1" s="617"/>
      <c r="DO1" s="208"/>
      <c r="DP1" s="615" t="s">
        <v>221</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222</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223</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224</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225</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226</v>
      </c>
      <c r="S4" s="619"/>
      <c r="T4" s="619"/>
      <c r="U4" s="619"/>
      <c r="V4" s="619"/>
      <c r="W4" s="619"/>
      <c r="X4" s="619"/>
      <c r="Y4" s="620"/>
      <c r="Z4" s="618" t="s">
        <v>227</v>
      </c>
      <c r="AA4" s="619"/>
      <c r="AB4" s="619"/>
      <c r="AC4" s="620"/>
      <c r="AD4" s="618" t="s">
        <v>228</v>
      </c>
      <c r="AE4" s="619"/>
      <c r="AF4" s="619"/>
      <c r="AG4" s="619"/>
      <c r="AH4" s="619"/>
      <c r="AI4" s="619"/>
      <c r="AJ4" s="619"/>
      <c r="AK4" s="620"/>
      <c r="AL4" s="618" t="s">
        <v>227</v>
      </c>
      <c r="AM4" s="619"/>
      <c r="AN4" s="619"/>
      <c r="AO4" s="620"/>
      <c r="AP4" s="621" t="s">
        <v>229</v>
      </c>
      <c r="AQ4" s="621"/>
      <c r="AR4" s="621"/>
      <c r="AS4" s="621"/>
      <c r="AT4" s="621"/>
      <c r="AU4" s="621"/>
      <c r="AV4" s="621"/>
      <c r="AW4" s="621"/>
      <c r="AX4" s="621"/>
      <c r="AY4" s="621"/>
      <c r="AZ4" s="621"/>
      <c r="BA4" s="621"/>
      <c r="BB4" s="621"/>
      <c r="BC4" s="621"/>
      <c r="BD4" s="621"/>
      <c r="BE4" s="621"/>
      <c r="BF4" s="621"/>
      <c r="BG4" s="621" t="s">
        <v>230</v>
      </c>
      <c r="BH4" s="621"/>
      <c r="BI4" s="621"/>
      <c r="BJ4" s="621"/>
      <c r="BK4" s="621"/>
      <c r="BL4" s="621"/>
      <c r="BM4" s="621"/>
      <c r="BN4" s="621"/>
      <c r="BO4" s="621" t="s">
        <v>227</v>
      </c>
      <c r="BP4" s="621"/>
      <c r="BQ4" s="621"/>
      <c r="BR4" s="621"/>
      <c r="BS4" s="621" t="s">
        <v>231</v>
      </c>
      <c r="BT4" s="621"/>
      <c r="BU4" s="621"/>
      <c r="BV4" s="621"/>
      <c r="BW4" s="621"/>
      <c r="BX4" s="621"/>
      <c r="BY4" s="621"/>
      <c r="BZ4" s="621"/>
      <c r="CA4" s="621"/>
      <c r="CB4" s="621"/>
      <c r="CD4" s="618" t="s">
        <v>232</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233</v>
      </c>
      <c r="C5" s="623"/>
      <c r="D5" s="623"/>
      <c r="E5" s="623"/>
      <c r="F5" s="623"/>
      <c r="G5" s="623"/>
      <c r="H5" s="623"/>
      <c r="I5" s="623"/>
      <c r="J5" s="623"/>
      <c r="K5" s="623"/>
      <c r="L5" s="623"/>
      <c r="M5" s="623"/>
      <c r="N5" s="623"/>
      <c r="O5" s="623"/>
      <c r="P5" s="623"/>
      <c r="Q5" s="624"/>
      <c r="R5" s="625">
        <v>214554</v>
      </c>
      <c r="S5" s="626"/>
      <c r="T5" s="626"/>
      <c r="U5" s="626"/>
      <c r="V5" s="626"/>
      <c r="W5" s="626"/>
      <c r="X5" s="626"/>
      <c r="Y5" s="627"/>
      <c r="Z5" s="628">
        <v>4.7</v>
      </c>
      <c r="AA5" s="628"/>
      <c r="AB5" s="628"/>
      <c r="AC5" s="628"/>
      <c r="AD5" s="629">
        <v>214554</v>
      </c>
      <c r="AE5" s="629"/>
      <c r="AF5" s="629"/>
      <c r="AG5" s="629"/>
      <c r="AH5" s="629"/>
      <c r="AI5" s="629"/>
      <c r="AJ5" s="629"/>
      <c r="AK5" s="629"/>
      <c r="AL5" s="630">
        <v>9.4</v>
      </c>
      <c r="AM5" s="631"/>
      <c r="AN5" s="631"/>
      <c r="AO5" s="632"/>
      <c r="AP5" s="622" t="s">
        <v>234</v>
      </c>
      <c r="AQ5" s="623"/>
      <c r="AR5" s="623"/>
      <c r="AS5" s="623"/>
      <c r="AT5" s="623"/>
      <c r="AU5" s="623"/>
      <c r="AV5" s="623"/>
      <c r="AW5" s="623"/>
      <c r="AX5" s="623"/>
      <c r="AY5" s="623"/>
      <c r="AZ5" s="623"/>
      <c r="BA5" s="623"/>
      <c r="BB5" s="623"/>
      <c r="BC5" s="623"/>
      <c r="BD5" s="623"/>
      <c r="BE5" s="623"/>
      <c r="BF5" s="624"/>
      <c r="BG5" s="636">
        <v>207527</v>
      </c>
      <c r="BH5" s="637"/>
      <c r="BI5" s="637"/>
      <c r="BJ5" s="637"/>
      <c r="BK5" s="637"/>
      <c r="BL5" s="637"/>
      <c r="BM5" s="637"/>
      <c r="BN5" s="638"/>
      <c r="BO5" s="639">
        <v>96.7</v>
      </c>
      <c r="BP5" s="639"/>
      <c r="BQ5" s="639"/>
      <c r="BR5" s="639"/>
      <c r="BS5" s="640">
        <v>2487</v>
      </c>
      <c r="BT5" s="640"/>
      <c r="BU5" s="640"/>
      <c r="BV5" s="640"/>
      <c r="BW5" s="640"/>
      <c r="BX5" s="640"/>
      <c r="BY5" s="640"/>
      <c r="BZ5" s="640"/>
      <c r="CA5" s="640"/>
      <c r="CB5" s="644"/>
      <c r="CD5" s="618" t="s">
        <v>229</v>
      </c>
      <c r="CE5" s="619"/>
      <c r="CF5" s="619"/>
      <c r="CG5" s="619"/>
      <c r="CH5" s="619"/>
      <c r="CI5" s="619"/>
      <c r="CJ5" s="619"/>
      <c r="CK5" s="619"/>
      <c r="CL5" s="619"/>
      <c r="CM5" s="619"/>
      <c r="CN5" s="619"/>
      <c r="CO5" s="619"/>
      <c r="CP5" s="619"/>
      <c r="CQ5" s="620"/>
      <c r="CR5" s="618" t="s">
        <v>235</v>
      </c>
      <c r="CS5" s="619"/>
      <c r="CT5" s="619"/>
      <c r="CU5" s="619"/>
      <c r="CV5" s="619"/>
      <c r="CW5" s="619"/>
      <c r="CX5" s="619"/>
      <c r="CY5" s="620"/>
      <c r="CZ5" s="618" t="s">
        <v>227</v>
      </c>
      <c r="DA5" s="619"/>
      <c r="DB5" s="619"/>
      <c r="DC5" s="620"/>
      <c r="DD5" s="618" t="s">
        <v>236</v>
      </c>
      <c r="DE5" s="619"/>
      <c r="DF5" s="619"/>
      <c r="DG5" s="619"/>
      <c r="DH5" s="619"/>
      <c r="DI5" s="619"/>
      <c r="DJ5" s="619"/>
      <c r="DK5" s="619"/>
      <c r="DL5" s="619"/>
      <c r="DM5" s="619"/>
      <c r="DN5" s="619"/>
      <c r="DO5" s="619"/>
      <c r="DP5" s="620"/>
      <c r="DQ5" s="618" t="s">
        <v>237</v>
      </c>
      <c r="DR5" s="619"/>
      <c r="DS5" s="619"/>
      <c r="DT5" s="619"/>
      <c r="DU5" s="619"/>
      <c r="DV5" s="619"/>
      <c r="DW5" s="619"/>
      <c r="DX5" s="619"/>
      <c r="DY5" s="619"/>
      <c r="DZ5" s="619"/>
      <c r="EA5" s="619"/>
      <c r="EB5" s="619"/>
      <c r="EC5" s="620"/>
    </row>
    <row r="6" spans="2:143" ht="11.25" customHeight="1" x14ac:dyDescent="0.15">
      <c r="B6" s="633" t="s">
        <v>238</v>
      </c>
      <c r="C6" s="634"/>
      <c r="D6" s="634"/>
      <c r="E6" s="634"/>
      <c r="F6" s="634"/>
      <c r="G6" s="634"/>
      <c r="H6" s="634"/>
      <c r="I6" s="634"/>
      <c r="J6" s="634"/>
      <c r="K6" s="634"/>
      <c r="L6" s="634"/>
      <c r="M6" s="634"/>
      <c r="N6" s="634"/>
      <c r="O6" s="634"/>
      <c r="P6" s="634"/>
      <c r="Q6" s="635"/>
      <c r="R6" s="636">
        <v>21130</v>
      </c>
      <c r="S6" s="637"/>
      <c r="T6" s="637"/>
      <c r="U6" s="637"/>
      <c r="V6" s="637"/>
      <c r="W6" s="637"/>
      <c r="X6" s="637"/>
      <c r="Y6" s="638"/>
      <c r="Z6" s="639">
        <v>0.5</v>
      </c>
      <c r="AA6" s="639"/>
      <c r="AB6" s="639"/>
      <c r="AC6" s="639"/>
      <c r="AD6" s="640">
        <v>21130</v>
      </c>
      <c r="AE6" s="640"/>
      <c r="AF6" s="640"/>
      <c r="AG6" s="640"/>
      <c r="AH6" s="640"/>
      <c r="AI6" s="640"/>
      <c r="AJ6" s="640"/>
      <c r="AK6" s="640"/>
      <c r="AL6" s="641">
        <v>0.9</v>
      </c>
      <c r="AM6" s="642"/>
      <c r="AN6" s="642"/>
      <c r="AO6" s="643"/>
      <c r="AP6" s="633" t="s">
        <v>239</v>
      </c>
      <c r="AQ6" s="634"/>
      <c r="AR6" s="634"/>
      <c r="AS6" s="634"/>
      <c r="AT6" s="634"/>
      <c r="AU6" s="634"/>
      <c r="AV6" s="634"/>
      <c r="AW6" s="634"/>
      <c r="AX6" s="634"/>
      <c r="AY6" s="634"/>
      <c r="AZ6" s="634"/>
      <c r="BA6" s="634"/>
      <c r="BB6" s="634"/>
      <c r="BC6" s="634"/>
      <c r="BD6" s="634"/>
      <c r="BE6" s="634"/>
      <c r="BF6" s="635"/>
      <c r="BG6" s="636">
        <v>207527</v>
      </c>
      <c r="BH6" s="637"/>
      <c r="BI6" s="637"/>
      <c r="BJ6" s="637"/>
      <c r="BK6" s="637"/>
      <c r="BL6" s="637"/>
      <c r="BM6" s="637"/>
      <c r="BN6" s="638"/>
      <c r="BO6" s="639">
        <v>96.7</v>
      </c>
      <c r="BP6" s="639"/>
      <c r="BQ6" s="639"/>
      <c r="BR6" s="639"/>
      <c r="BS6" s="640">
        <v>2487</v>
      </c>
      <c r="BT6" s="640"/>
      <c r="BU6" s="640"/>
      <c r="BV6" s="640"/>
      <c r="BW6" s="640"/>
      <c r="BX6" s="640"/>
      <c r="BY6" s="640"/>
      <c r="BZ6" s="640"/>
      <c r="CA6" s="640"/>
      <c r="CB6" s="644"/>
      <c r="CD6" s="622" t="s">
        <v>240</v>
      </c>
      <c r="CE6" s="623"/>
      <c r="CF6" s="623"/>
      <c r="CG6" s="623"/>
      <c r="CH6" s="623"/>
      <c r="CI6" s="623"/>
      <c r="CJ6" s="623"/>
      <c r="CK6" s="623"/>
      <c r="CL6" s="623"/>
      <c r="CM6" s="623"/>
      <c r="CN6" s="623"/>
      <c r="CO6" s="623"/>
      <c r="CP6" s="623"/>
      <c r="CQ6" s="624"/>
      <c r="CR6" s="636">
        <v>42832</v>
      </c>
      <c r="CS6" s="637"/>
      <c r="CT6" s="637"/>
      <c r="CU6" s="637"/>
      <c r="CV6" s="637"/>
      <c r="CW6" s="637"/>
      <c r="CX6" s="637"/>
      <c r="CY6" s="638"/>
      <c r="CZ6" s="630">
        <v>1</v>
      </c>
      <c r="DA6" s="631"/>
      <c r="DB6" s="631"/>
      <c r="DC6" s="647"/>
      <c r="DD6" s="645" t="s">
        <v>180</v>
      </c>
      <c r="DE6" s="637"/>
      <c r="DF6" s="637"/>
      <c r="DG6" s="637"/>
      <c r="DH6" s="637"/>
      <c r="DI6" s="637"/>
      <c r="DJ6" s="637"/>
      <c r="DK6" s="637"/>
      <c r="DL6" s="637"/>
      <c r="DM6" s="637"/>
      <c r="DN6" s="637"/>
      <c r="DO6" s="637"/>
      <c r="DP6" s="638"/>
      <c r="DQ6" s="645">
        <v>42832</v>
      </c>
      <c r="DR6" s="637"/>
      <c r="DS6" s="637"/>
      <c r="DT6" s="637"/>
      <c r="DU6" s="637"/>
      <c r="DV6" s="637"/>
      <c r="DW6" s="637"/>
      <c r="DX6" s="637"/>
      <c r="DY6" s="637"/>
      <c r="DZ6" s="637"/>
      <c r="EA6" s="637"/>
      <c r="EB6" s="637"/>
      <c r="EC6" s="646"/>
    </row>
    <row r="7" spans="2:143" ht="11.25" customHeight="1" x14ac:dyDescent="0.15">
      <c r="B7" s="633" t="s">
        <v>241</v>
      </c>
      <c r="C7" s="634"/>
      <c r="D7" s="634"/>
      <c r="E7" s="634"/>
      <c r="F7" s="634"/>
      <c r="G7" s="634"/>
      <c r="H7" s="634"/>
      <c r="I7" s="634"/>
      <c r="J7" s="634"/>
      <c r="K7" s="634"/>
      <c r="L7" s="634"/>
      <c r="M7" s="634"/>
      <c r="N7" s="634"/>
      <c r="O7" s="634"/>
      <c r="P7" s="634"/>
      <c r="Q7" s="635"/>
      <c r="R7" s="636">
        <v>115</v>
      </c>
      <c r="S7" s="637"/>
      <c r="T7" s="637"/>
      <c r="U7" s="637"/>
      <c r="V7" s="637"/>
      <c r="W7" s="637"/>
      <c r="X7" s="637"/>
      <c r="Y7" s="638"/>
      <c r="Z7" s="639">
        <v>0</v>
      </c>
      <c r="AA7" s="639"/>
      <c r="AB7" s="639"/>
      <c r="AC7" s="639"/>
      <c r="AD7" s="640">
        <v>115</v>
      </c>
      <c r="AE7" s="640"/>
      <c r="AF7" s="640"/>
      <c r="AG7" s="640"/>
      <c r="AH7" s="640"/>
      <c r="AI7" s="640"/>
      <c r="AJ7" s="640"/>
      <c r="AK7" s="640"/>
      <c r="AL7" s="641">
        <v>0</v>
      </c>
      <c r="AM7" s="642"/>
      <c r="AN7" s="642"/>
      <c r="AO7" s="643"/>
      <c r="AP7" s="633" t="s">
        <v>242</v>
      </c>
      <c r="AQ7" s="634"/>
      <c r="AR7" s="634"/>
      <c r="AS7" s="634"/>
      <c r="AT7" s="634"/>
      <c r="AU7" s="634"/>
      <c r="AV7" s="634"/>
      <c r="AW7" s="634"/>
      <c r="AX7" s="634"/>
      <c r="AY7" s="634"/>
      <c r="AZ7" s="634"/>
      <c r="BA7" s="634"/>
      <c r="BB7" s="634"/>
      <c r="BC7" s="634"/>
      <c r="BD7" s="634"/>
      <c r="BE7" s="634"/>
      <c r="BF7" s="635"/>
      <c r="BG7" s="636">
        <v>119329</v>
      </c>
      <c r="BH7" s="637"/>
      <c r="BI7" s="637"/>
      <c r="BJ7" s="637"/>
      <c r="BK7" s="637"/>
      <c r="BL7" s="637"/>
      <c r="BM7" s="637"/>
      <c r="BN7" s="638"/>
      <c r="BO7" s="639">
        <v>55.6</v>
      </c>
      <c r="BP7" s="639"/>
      <c r="BQ7" s="639"/>
      <c r="BR7" s="639"/>
      <c r="BS7" s="640">
        <v>2487</v>
      </c>
      <c r="BT7" s="640"/>
      <c r="BU7" s="640"/>
      <c r="BV7" s="640"/>
      <c r="BW7" s="640"/>
      <c r="BX7" s="640"/>
      <c r="BY7" s="640"/>
      <c r="BZ7" s="640"/>
      <c r="CA7" s="640"/>
      <c r="CB7" s="644"/>
      <c r="CD7" s="633" t="s">
        <v>243</v>
      </c>
      <c r="CE7" s="634"/>
      <c r="CF7" s="634"/>
      <c r="CG7" s="634"/>
      <c r="CH7" s="634"/>
      <c r="CI7" s="634"/>
      <c r="CJ7" s="634"/>
      <c r="CK7" s="634"/>
      <c r="CL7" s="634"/>
      <c r="CM7" s="634"/>
      <c r="CN7" s="634"/>
      <c r="CO7" s="634"/>
      <c r="CP7" s="634"/>
      <c r="CQ7" s="635"/>
      <c r="CR7" s="636">
        <v>1380762</v>
      </c>
      <c r="CS7" s="637"/>
      <c r="CT7" s="637"/>
      <c r="CU7" s="637"/>
      <c r="CV7" s="637"/>
      <c r="CW7" s="637"/>
      <c r="CX7" s="637"/>
      <c r="CY7" s="638"/>
      <c r="CZ7" s="639">
        <v>31.1</v>
      </c>
      <c r="DA7" s="639"/>
      <c r="DB7" s="639"/>
      <c r="DC7" s="639"/>
      <c r="DD7" s="645">
        <v>59211</v>
      </c>
      <c r="DE7" s="637"/>
      <c r="DF7" s="637"/>
      <c r="DG7" s="637"/>
      <c r="DH7" s="637"/>
      <c r="DI7" s="637"/>
      <c r="DJ7" s="637"/>
      <c r="DK7" s="637"/>
      <c r="DL7" s="637"/>
      <c r="DM7" s="637"/>
      <c r="DN7" s="637"/>
      <c r="DO7" s="637"/>
      <c r="DP7" s="638"/>
      <c r="DQ7" s="645">
        <v>632993</v>
      </c>
      <c r="DR7" s="637"/>
      <c r="DS7" s="637"/>
      <c r="DT7" s="637"/>
      <c r="DU7" s="637"/>
      <c r="DV7" s="637"/>
      <c r="DW7" s="637"/>
      <c r="DX7" s="637"/>
      <c r="DY7" s="637"/>
      <c r="DZ7" s="637"/>
      <c r="EA7" s="637"/>
      <c r="EB7" s="637"/>
      <c r="EC7" s="646"/>
    </row>
    <row r="8" spans="2:143" ht="11.25" customHeight="1" x14ac:dyDescent="0.15">
      <c r="B8" s="633" t="s">
        <v>244</v>
      </c>
      <c r="C8" s="634"/>
      <c r="D8" s="634"/>
      <c r="E8" s="634"/>
      <c r="F8" s="634"/>
      <c r="G8" s="634"/>
      <c r="H8" s="634"/>
      <c r="I8" s="634"/>
      <c r="J8" s="634"/>
      <c r="K8" s="634"/>
      <c r="L8" s="634"/>
      <c r="M8" s="634"/>
      <c r="N8" s="634"/>
      <c r="O8" s="634"/>
      <c r="P8" s="634"/>
      <c r="Q8" s="635"/>
      <c r="R8" s="636">
        <v>840</v>
      </c>
      <c r="S8" s="637"/>
      <c r="T8" s="637"/>
      <c r="U8" s="637"/>
      <c r="V8" s="637"/>
      <c r="W8" s="637"/>
      <c r="X8" s="637"/>
      <c r="Y8" s="638"/>
      <c r="Z8" s="639">
        <v>0</v>
      </c>
      <c r="AA8" s="639"/>
      <c r="AB8" s="639"/>
      <c r="AC8" s="639"/>
      <c r="AD8" s="640">
        <v>840</v>
      </c>
      <c r="AE8" s="640"/>
      <c r="AF8" s="640"/>
      <c r="AG8" s="640"/>
      <c r="AH8" s="640"/>
      <c r="AI8" s="640"/>
      <c r="AJ8" s="640"/>
      <c r="AK8" s="640"/>
      <c r="AL8" s="641">
        <v>0</v>
      </c>
      <c r="AM8" s="642"/>
      <c r="AN8" s="642"/>
      <c r="AO8" s="643"/>
      <c r="AP8" s="633" t="s">
        <v>245</v>
      </c>
      <c r="AQ8" s="634"/>
      <c r="AR8" s="634"/>
      <c r="AS8" s="634"/>
      <c r="AT8" s="634"/>
      <c r="AU8" s="634"/>
      <c r="AV8" s="634"/>
      <c r="AW8" s="634"/>
      <c r="AX8" s="634"/>
      <c r="AY8" s="634"/>
      <c r="AZ8" s="634"/>
      <c r="BA8" s="634"/>
      <c r="BB8" s="634"/>
      <c r="BC8" s="634"/>
      <c r="BD8" s="634"/>
      <c r="BE8" s="634"/>
      <c r="BF8" s="635"/>
      <c r="BG8" s="636">
        <v>3560</v>
      </c>
      <c r="BH8" s="637"/>
      <c r="BI8" s="637"/>
      <c r="BJ8" s="637"/>
      <c r="BK8" s="637"/>
      <c r="BL8" s="637"/>
      <c r="BM8" s="637"/>
      <c r="BN8" s="638"/>
      <c r="BO8" s="639">
        <v>1.7</v>
      </c>
      <c r="BP8" s="639"/>
      <c r="BQ8" s="639"/>
      <c r="BR8" s="639"/>
      <c r="BS8" s="640" t="s">
        <v>131</v>
      </c>
      <c r="BT8" s="640"/>
      <c r="BU8" s="640"/>
      <c r="BV8" s="640"/>
      <c r="BW8" s="640"/>
      <c r="BX8" s="640"/>
      <c r="BY8" s="640"/>
      <c r="BZ8" s="640"/>
      <c r="CA8" s="640"/>
      <c r="CB8" s="644"/>
      <c r="CD8" s="633" t="s">
        <v>246</v>
      </c>
      <c r="CE8" s="634"/>
      <c r="CF8" s="634"/>
      <c r="CG8" s="634"/>
      <c r="CH8" s="634"/>
      <c r="CI8" s="634"/>
      <c r="CJ8" s="634"/>
      <c r="CK8" s="634"/>
      <c r="CL8" s="634"/>
      <c r="CM8" s="634"/>
      <c r="CN8" s="634"/>
      <c r="CO8" s="634"/>
      <c r="CP8" s="634"/>
      <c r="CQ8" s="635"/>
      <c r="CR8" s="636">
        <v>479205</v>
      </c>
      <c r="CS8" s="637"/>
      <c r="CT8" s="637"/>
      <c r="CU8" s="637"/>
      <c r="CV8" s="637"/>
      <c r="CW8" s="637"/>
      <c r="CX8" s="637"/>
      <c r="CY8" s="638"/>
      <c r="CZ8" s="639">
        <v>10.8</v>
      </c>
      <c r="DA8" s="639"/>
      <c r="DB8" s="639"/>
      <c r="DC8" s="639"/>
      <c r="DD8" s="645">
        <v>6028</v>
      </c>
      <c r="DE8" s="637"/>
      <c r="DF8" s="637"/>
      <c r="DG8" s="637"/>
      <c r="DH8" s="637"/>
      <c r="DI8" s="637"/>
      <c r="DJ8" s="637"/>
      <c r="DK8" s="637"/>
      <c r="DL8" s="637"/>
      <c r="DM8" s="637"/>
      <c r="DN8" s="637"/>
      <c r="DO8" s="637"/>
      <c r="DP8" s="638"/>
      <c r="DQ8" s="645">
        <v>322482</v>
      </c>
      <c r="DR8" s="637"/>
      <c r="DS8" s="637"/>
      <c r="DT8" s="637"/>
      <c r="DU8" s="637"/>
      <c r="DV8" s="637"/>
      <c r="DW8" s="637"/>
      <c r="DX8" s="637"/>
      <c r="DY8" s="637"/>
      <c r="DZ8" s="637"/>
      <c r="EA8" s="637"/>
      <c r="EB8" s="637"/>
      <c r="EC8" s="646"/>
    </row>
    <row r="9" spans="2:143" ht="11.25" customHeight="1" x14ac:dyDescent="0.15">
      <c r="B9" s="633" t="s">
        <v>247</v>
      </c>
      <c r="C9" s="634"/>
      <c r="D9" s="634"/>
      <c r="E9" s="634"/>
      <c r="F9" s="634"/>
      <c r="G9" s="634"/>
      <c r="H9" s="634"/>
      <c r="I9" s="634"/>
      <c r="J9" s="634"/>
      <c r="K9" s="634"/>
      <c r="L9" s="634"/>
      <c r="M9" s="634"/>
      <c r="N9" s="634"/>
      <c r="O9" s="634"/>
      <c r="P9" s="634"/>
      <c r="Q9" s="635"/>
      <c r="R9" s="636">
        <v>675</v>
      </c>
      <c r="S9" s="637"/>
      <c r="T9" s="637"/>
      <c r="U9" s="637"/>
      <c r="V9" s="637"/>
      <c r="W9" s="637"/>
      <c r="X9" s="637"/>
      <c r="Y9" s="638"/>
      <c r="Z9" s="639">
        <v>0</v>
      </c>
      <c r="AA9" s="639"/>
      <c r="AB9" s="639"/>
      <c r="AC9" s="639"/>
      <c r="AD9" s="640">
        <v>675</v>
      </c>
      <c r="AE9" s="640"/>
      <c r="AF9" s="640"/>
      <c r="AG9" s="640"/>
      <c r="AH9" s="640"/>
      <c r="AI9" s="640"/>
      <c r="AJ9" s="640"/>
      <c r="AK9" s="640"/>
      <c r="AL9" s="641">
        <v>0</v>
      </c>
      <c r="AM9" s="642"/>
      <c r="AN9" s="642"/>
      <c r="AO9" s="643"/>
      <c r="AP9" s="633" t="s">
        <v>248</v>
      </c>
      <c r="AQ9" s="634"/>
      <c r="AR9" s="634"/>
      <c r="AS9" s="634"/>
      <c r="AT9" s="634"/>
      <c r="AU9" s="634"/>
      <c r="AV9" s="634"/>
      <c r="AW9" s="634"/>
      <c r="AX9" s="634"/>
      <c r="AY9" s="634"/>
      <c r="AZ9" s="634"/>
      <c r="BA9" s="634"/>
      <c r="BB9" s="634"/>
      <c r="BC9" s="634"/>
      <c r="BD9" s="634"/>
      <c r="BE9" s="634"/>
      <c r="BF9" s="635"/>
      <c r="BG9" s="636">
        <v>104254</v>
      </c>
      <c r="BH9" s="637"/>
      <c r="BI9" s="637"/>
      <c r="BJ9" s="637"/>
      <c r="BK9" s="637"/>
      <c r="BL9" s="637"/>
      <c r="BM9" s="637"/>
      <c r="BN9" s="638"/>
      <c r="BO9" s="639">
        <v>48.6</v>
      </c>
      <c r="BP9" s="639"/>
      <c r="BQ9" s="639"/>
      <c r="BR9" s="639"/>
      <c r="BS9" s="640" t="s">
        <v>180</v>
      </c>
      <c r="BT9" s="640"/>
      <c r="BU9" s="640"/>
      <c r="BV9" s="640"/>
      <c r="BW9" s="640"/>
      <c r="BX9" s="640"/>
      <c r="BY9" s="640"/>
      <c r="BZ9" s="640"/>
      <c r="CA9" s="640"/>
      <c r="CB9" s="644"/>
      <c r="CD9" s="633" t="s">
        <v>249</v>
      </c>
      <c r="CE9" s="634"/>
      <c r="CF9" s="634"/>
      <c r="CG9" s="634"/>
      <c r="CH9" s="634"/>
      <c r="CI9" s="634"/>
      <c r="CJ9" s="634"/>
      <c r="CK9" s="634"/>
      <c r="CL9" s="634"/>
      <c r="CM9" s="634"/>
      <c r="CN9" s="634"/>
      <c r="CO9" s="634"/>
      <c r="CP9" s="634"/>
      <c r="CQ9" s="635"/>
      <c r="CR9" s="636">
        <v>462817</v>
      </c>
      <c r="CS9" s="637"/>
      <c r="CT9" s="637"/>
      <c r="CU9" s="637"/>
      <c r="CV9" s="637"/>
      <c r="CW9" s="637"/>
      <c r="CX9" s="637"/>
      <c r="CY9" s="638"/>
      <c r="CZ9" s="639">
        <v>10.4</v>
      </c>
      <c r="DA9" s="639"/>
      <c r="DB9" s="639"/>
      <c r="DC9" s="639"/>
      <c r="DD9" s="645">
        <v>29337</v>
      </c>
      <c r="DE9" s="637"/>
      <c r="DF9" s="637"/>
      <c r="DG9" s="637"/>
      <c r="DH9" s="637"/>
      <c r="DI9" s="637"/>
      <c r="DJ9" s="637"/>
      <c r="DK9" s="637"/>
      <c r="DL9" s="637"/>
      <c r="DM9" s="637"/>
      <c r="DN9" s="637"/>
      <c r="DO9" s="637"/>
      <c r="DP9" s="638"/>
      <c r="DQ9" s="645">
        <v>247315</v>
      </c>
      <c r="DR9" s="637"/>
      <c r="DS9" s="637"/>
      <c r="DT9" s="637"/>
      <c r="DU9" s="637"/>
      <c r="DV9" s="637"/>
      <c r="DW9" s="637"/>
      <c r="DX9" s="637"/>
      <c r="DY9" s="637"/>
      <c r="DZ9" s="637"/>
      <c r="EA9" s="637"/>
      <c r="EB9" s="637"/>
      <c r="EC9" s="646"/>
    </row>
    <row r="10" spans="2:143" ht="11.25" customHeight="1" x14ac:dyDescent="0.15">
      <c r="B10" s="633" t="s">
        <v>250</v>
      </c>
      <c r="C10" s="634"/>
      <c r="D10" s="634"/>
      <c r="E10" s="634"/>
      <c r="F10" s="634"/>
      <c r="G10" s="634"/>
      <c r="H10" s="634"/>
      <c r="I10" s="634"/>
      <c r="J10" s="634"/>
      <c r="K10" s="634"/>
      <c r="L10" s="634"/>
      <c r="M10" s="634"/>
      <c r="N10" s="634"/>
      <c r="O10" s="634"/>
      <c r="P10" s="634"/>
      <c r="Q10" s="635"/>
      <c r="R10" s="636" t="s">
        <v>130</v>
      </c>
      <c r="S10" s="637"/>
      <c r="T10" s="637"/>
      <c r="U10" s="637"/>
      <c r="V10" s="637"/>
      <c r="W10" s="637"/>
      <c r="X10" s="637"/>
      <c r="Y10" s="638"/>
      <c r="Z10" s="639" t="s">
        <v>180</v>
      </c>
      <c r="AA10" s="639"/>
      <c r="AB10" s="639"/>
      <c r="AC10" s="639"/>
      <c r="AD10" s="640" t="s">
        <v>180</v>
      </c>
      <c r="AE10" s="640"/>
      <c r="AF10" s="640"/>
      <c r="AG10" s="640"/>
      <c r="AH10" s="640"/>
      <c r="AI10" s="640"/>
      <c r="AJ10" s="640"/>
      <c r="AK10" s="640"/>
      <c r="AL10" s="641" t="s">
        <v>180</v>
      </c>
      <c r="AM10" s="642"/>
      <c r="AN10" s="642"/>
      <c r="AO10" s="643"/>
      <c r="AP10" s="633" t="s">
        <v>251</v>
      </c>
      <c r="AQ10" s="634"/>
      <c r="AR10" s="634"/>
      <c r="AS10" s="634"/>
      <c r="AT10" s="634"/>
      <c r="AU10" s="634"/>
      <c r="AV10" s="634"/>
      <c r="AW10" s="634"/>
      <c r="AX10" s="634"/>
      <c r="AY10" s="634"/>
      <c r="AZ10" s="634"/>
      <c r="BA10" s="634"/>
      <c r="BB10" s="634"/>
      <c r="BC10" s="634"/>
      <c r="BD10" s="634"/>
      <c r="BE10" s="634"/>
      <c r="BF10" s="635"/>
      <c r="BG10" s="636">
        <v>6748</v>
      </c>
      <c r="BH10" s="637"/>
      <c r="BI10" s="637"/>
      <c r="BJ10" s="637"/>
      <c r="BK10" s="637"/>
      <c r="BL10" s="637"/>
      <c r="BM10" s="637"/>
      <c r="BN10" s="638"/>
      <c r="BO10" s="639">
        <v>3.1</v>
      </c>
      <c r="BP10" s="639"/>
      <c r="BQ10" s="639"/>
      <c r="BR10" s="639"/>
      <c r="BS10" s="640">
        <v>1125</v>
      </c>
      <c r="BT10" s="640"/>
      <c r="BU10" s="640"/>
      <c r="BV10" s="640"/>
      <c r="BW10" s="640"/>
      <c r="BX10" s="640"/>
      <c r="BY10" s="640"/>
      <c r="BZ10" s="640"/>
      <c r="CA10" s="640"/>
      <c r="CB10" s="644"/>
      <c r="CD10" s="633" t="s">
        <v>252</v>
      </c>
      <c r="CE10" s="634"/>
      <c r="CF10" s="634"/>
      <c r="CG10" s="634"/>
      <c r="CH10" s="634"/>
      <c r="CI10" s="634"/>
      <c r="CJ10" s="634"/>
      <c r="CK10" s="634"/>
      <c r="CL10" s="634"/>
      <c r="CM10" s="634"/>
      <c r="CN10" s="634"/>
      <c r="CO10" s="634"/>
      <c r="CP10" s="634"/>
      <c r="CQ10" s="635"/>
      <c r="CR10" s="636" t="s">
        <v>131</v>
      </c>
      <c r="CS10" s="637"/>
      <c r="CT10" s="637"/>
      <c r="CU10" s="637"/>
      <c r="CV10" s="637"/>
      <c r="CW10" s="637"/>
      <c r="CX10" s="637"/>
      <c r="CY10" s="638"/>
      <c r="CZ10" s="639" t="s">
        <v>180</v>
      </c>
      <c r="DA10" s="639"/>
      <c r="DB10" s="639"/>
      <c r="DC10" s="639"/>
      <c r="DD10" s="645" t="s">
        <v>130</v>
      </c>
      <c r="DE10" s="637"/>
      <c r="DF10" s="637"/>
      <c r="DG10" s="637"/>
      <c r="DH10" s="637"/>
      <c r="DI10" s="637"/>
      <c r="DJ10" s="637"/>
      <c r="DK10" s="637"/>
      <c r="DL10" s="637"/>
      <c r="DM10" s="637"/>
      <c r="DN10" s="637"/>
      <c r="DO10" s="637"/>
      <c r="DP10" s="638"/>
      <c r="DQ10" s="645" t="s">
        <v>180</v>
      </c>
      <c r="DR10" s="637"/>
      <c r="DS10" s="637"/>
      <c r="DT10" s="637"/>
      <c r="DU10" s="637"/>
      <c r="DV10" s="637"/>
      <c r="DW10" s="637"/>
      <c r="DX10" s="637"/>
      <c r="DY10" s="637"/>
      <c r="DZ10" s="637"/>
      <c r="EA10" s="637"/>
      <c r="EB10" s="637"/>
      <c r="EC10" s="646"/>
    </row>
    <row r="11" spans="2:143" ht="11.25" customHeight="1" x14ac:dyDescent="0.15">
      <c r="B11" s="633" t="s">
        <v>253</v>
      </c>
      <c r="C11" s="634"/>
      <c r="D11" s="634"/>
      <c r="E11" s="634"/>
      <c r="F11" s="634"/>
      <c r="G11" s="634"/>
      <c r="H11" s="634"/>
      <c r="I11" s="634"/>
      <c r="J11" s="634"/>
      <c r="K11" s="634"/>
      <c r="L11" s="634"/>
      <c r="M11" s="634"/>
      <c r="N11" s="634"/>
      <c r="O11" s="634"/>
      <c r="P11" s="634"/>
      <c r="Q11" s="635"/>
      <c r="R11" s="636">
        <v>56481</v>
      </c>
      <c r="S11" s="637"/>
      <c r="T11" s="637"/>
      <c r="U11" s="637"/>
      <c r="V11" s="637"/>
      <c r="W11" s="637"/>
      <c r="X11" s="637"/>
      <c r="Y11" s="638"/>
      <c r="Z11" s="641">
        <v>1.2</v>
      </c>
      <c r="AA11" s="642"/>
      <c r="AB11" s="642"/>
      <c r="AC11" s="648"/>
      <c r="AD11" s="645">
        <v>56481</v>
      </c>
      <c r="AE11" s="637"/>
      <c r="AF11" s="637"/>
      <c r="AG11" s="637"/>
      <c r="AH11" s="637"/>
      <c r="AI11" s="637"/>
      <c r="AJ11" s="637"/>
      <c r="AK11" s="638"/>
      <c r="AL11" s="641">
        <v>2.5</v>
      </c>
      <c r="AM11" s="642"/>
      <c r="AN11" s="642"/>
      <c r="AO11" s="643"/>
      <c r="AP11" s="633" t="s">
        <v>254</v>
      </c>
      <c r="AQ11" s="634"/>
      <c r="AR11" s="634"/>
      <c r="AS11" s="634"/>
      <c r="AT11" s="634"/>
      <c r="AU11" s="634"/>
      <c r="AV11" s="634"/>
      <c r="AW11" s="634"/>
      <c r="AX11" s="634"/>
      <c r="AY11" s="634"/>
      <c r="AZ11" s="634"/>
      <c r="BA11" s="634"/>
      <c r="BB11" s="634"/>
      <c r="BC11" s="634"/>
      <c r="BD11" s="634"/>
      <c r="BE11" s="634"/>
      <c r="BF11" s="635"/>
      <c r="BG11" s="636">
        <v>4767</v>
      </c>
      <c r="BH11" s="637"/>
      <c r="BI11" s="637"/>
      <c r="BJ11" s="637"/>
      <c r="BK11" s="637"/>
      <c r="BL11" s="637"/>
      <c r="BM11" s="637"/>
      <c r="BN11" s="638"/>
      <c r="BO11" s="639">
        <v>2.2000000000000002</v>
      </c>
      <c r="BP11" s="639"/>
      <c r="BQ11" s="639"/>
      <c r="BR11" s="639"/>
      <c r="BS11" s="640">
        <v>1362</v>
      </c>
      <c r="BT11" s="640"/>
      <c r="BU11" s="640"/>
      <c r="BV11" s="640"/>
      <c r="BW11" s="640"/>
      <c r="BX11" s="640"/>
      <c r="BY11" s="640"/>
      <c r="BZ11" s="640"/>
      <c r="CA11" s="640"/>
      <c r="CB11" s="644"/>
      <c r="CD11" s="633" t="s">
        <v>255</v>
      </c>
      <c r="CE11" s="634"/>
      <c r="CF11" s="634"/>
      <c r="CG11" s="634"/>
      <c r="CH11" s="634"/>
      <c r="CI11" s="634"/>
      <c r="CJ11" s="634"/>
      <c r="CK11" s="634"/>
      <c r="CL11" s="634"/>
      <c r="CM11" s="634"/>
      <c r="CN11" s="634"/>
      <c r="CO11" s="634"/>
      <c r="CP11" s="634"/>
      <c r="CQ11" s="635"/>
      <c r="CR11" s="636">
        <v>242040</v>
      </c>
      <c r="CS11" s="637"/>
      <c r="CT11" s="637"/>
      <c r="CU11" s="637"/>
      <c r="CV11" s="637"/>
      <c r="CW11" s="637"/>
      <c r="CX11" s="637"/>
      <c r="CY11" s="638"/>
      <c r="CZ11" s="639">
        <v>5.4</v>
      </c>
      <c r="DA11" s="639"/>
      <c r="DB11" s="639"/>
      <c r="DC11" s="639"/>
      <c r="DD11" s="645">
        <v>102278</v>
      </c>
      <c r="DE11" s="637"/>
      <c r="DF11" s="637"/>
      <c r="DG11" s="637"/>
      <c r="DH11" s="637"/>
      <c r="DI11" s="637"/>
      <c r="DJ11" s="637"/>
      <c r="DK11" s="637"/>
      <c r="DL11" s="637"/>
      <c r="DM11" s="637"/>
      <c r="DN11" s="637"/>
      <c r="DO11" s="637"/>
      <c r="DP11" s="638"/>
      <c r="DQ11" s="645">
        <v>104574</v>
      </c>
      <c r="DR11" s="637"/>
      <c r="DS11" s="637"/>
      <c r="DT11" s="637"/>
      <c r="DU11" s="637"/>
      <c r="DV11" s="637"/>
      <c r="DW11" s="637"/>
      <c r="DX11" s="637"/>
      <c r="DY11" s="637"/>
      <c r="DZ11" s="637"/>
      <c r="EA11" s="637"/>
      <c r="EB11" s="637"/>
      <c r="EC11" s="646"/>
    </row>
    <row r="12" spans="2:143" ht="11.25" customHeight="1" x14ac:dyDescent="0.15">
      <c r="B12" s="633" t="s">
        <v>256</v>
      </c>
      <c r="C12" s="634"/>
      <c r="D12" s="634"/>
      <c r="E12" s="634"/>
      <c r="F12" s="634"/>
      <c r="G12" s="634"/>
      <c r="H12" s="634"/>
      <c r="I12" s="634"/>
      <c r="J12" s="634"/>
      <c r="K12" s="634"/>
      <c r="L12" s="634"/>
      <c r="M12" s="634"/>
      <c r="N12" s="634"/>
      <c r="O12" s="634"/>
      <c r="P12" s="634"/>
      <c r="Q12" s="635"/>
      <c r="R12" s="636" t="s">
        <v>180</v>
      </c>
      <c r="S12" s="637"/>
      <c r="T12" s="637"/>
      <c r="U12" s="637"/>
      <c r="V12" s="637"/>
      <c r="W12" s="637"/>
      <c r="X12" s="637"/>
      <c r="Y12" s="638"/>
      <c r="Z12" s="639" t="s">
        <v>131</v>
      </c>
      <c r="AA12" s="639"/>
      <c r="AB12" s="639"/>
      <c r="AC12" s="639"/>
      <c r="AD12" s="640" t="s">
        <v>131</v>
      </c>
      <c r="AE12" s="640"/>
      <c r="AF12" s="640"/>
      <c r="AG12" s="640"/>
      <c r="AH12" s="640"/>
      <c r="AI12" s="640"/>
      <c r="AJ12" s="640"/>
      <c r="AK12" s="640"/>
      <c r="AL12" s="641" t="s">
        <v>130</v>
      </c>
      <c r="AM12" s="642"/>
      <c r="AN12" s="642"/>
      <c r="AO12" s="643"/>
      <c r="AP12" s="633" t="s">
        <v>257</v>
      </c>
      <c r="AQ12" s="634"/>
      <c r="AR12" s="634"/>
      <c r="AS12" s="634"/>
      <c r="AT12" s="634"/>
      <c r="AU12" s="634"/>
      <c r="AV12" s="634"/>
      <c r="AW12" s="634"/>
      <c r="AX12" s="634"/>
      <c r="AY12" s="634"/>
      <c r="AZ12" s="634"/>
      <c r="BA12" s="634"/>
      <c r="BB12" s="634"/>
      <c r="BC12" s="634"/>
      <c r="BD12" s="634"/>
      <c r="BE12" s="634"/>
      <c r="BF12" s="635"/>
      <c r="BG12" s="636">
        <v>58261</v>
      </c>
      <c r="BH12" s="637"/>
      <c r="BI12" s="637"/>
      <c r="BJ12" s="637"/>
      <c r="BK12" s="637"/>
      <c r="BL12" s="637"/>
      <c r="BM12" s="637"/>
      <c r="BN12" s="638"/>
      <c r="BO12" s="639">
        <v>27.2</v>
      </c>
      <c r="BP12" s="639"/>
      <c r="BQ12" s="639"/>
      <c r="BR12" s="639"/>
      <c r="BS12" s="640" t="s">
        <v>180</v>
      </c>
      <c r="BT12" s="640"/>
      <c r="BU12" s="640"/>
      <c r="BV12" s="640"/>
      <c r="BW12" s="640"/>
      <c r="BX12" s="640"/>
      <c r="BY12" s="640"/>
      <c r="BZ12" s="640"/>
      <c r="CA12" s="640"/>
      <c r="CB12" s="644"/>
      <c r="CD12" s="633" t="s">
        <v>258</v>
      </c>
      <c r="CE12" s="634"/>
      <c r="CF12" s="634"/>
      <c r="CG12" s="634"/>
      <c r="CH12" s="634"/>
      <c r="CI12" s="634"/>
      <c r="CJ12" s="634"/>
      <c r="CK12" s="634"/>
      <c r="CL12" s="634"/>
      <c r="CM12" s="634"/>
      <c r="CN12" s="634"/>
      <c r="CO12" s="634"/>
      <c r="CP12" s="634"/>
      <c r="CQ12" s="635"/>
      <c r="CR12" s="636">
        <v>250385</v>
      </c>
      <c r="CS12" s="637"/>
      <c r="CT12" s="637"/>
      <c r="CU12" s="637"/>
      <c r="CV12" s="637"/>
      <c r="CW12" s="637"/>
      <c r="CX12" s="637"/>
      <c r="CY12" s="638"/>
      <c r="CZ12" s="639">
        <v>5.6</v>
      </c>
      <c r="DA12" s="639"/>
      <c r="DB12" s="639"/>
      <c r="DC12" s="639"/>
      <c r="DD12" s="645" t="s">
        <v>130</v>
      </c>
      <c r="DE12" s="637"/>
      <c r="DF12" s="637"/>
      <c r="DG12" s="637"/>
      <c r="DH12" s="637"/>
      <c r="DI12" s="637"/>
      <c r="DJ12" s="637"/>
      <c r="DK12" s="637"/>
      <c r="DL12" s="637"/>
      <c r="DM12" s="637"/>
      <c r="DN12" s="637"/>
      <c r="DO12" s="637"/>
      <c r="DP12" s="638"/>
      <c r="DQ12" s="645">
        <v>142587</v>
      </c>
      <c r="DR12" s="637"/>
      <c r="DS12" s="637"/>
      <c r="DT12" s="637"/>
      <c r="DU12" s="637"/>
      <c r="DV12" s="637"/>
      <c r="DW12" s="637"/>
      <c r="DX12" s="637"/>
      <c r="DY12" s="637"/>
      <c r="DZ12" s="637"/>
      <c r="EA12" s="637"/>
      <c r="EB12" s="637"/>
      <c r="EC12" s="646"/>
    </row>
    <row r="13" spans="2:143" ht="11.25" customHeight="1" x14ac:dyDescent="0.15">
      <c r="B13" s="633" t="s">
        <v>259</v>
      </c>
      <c r="C13" s="634"/>
      <c r="D13" s="634"/>
      <c r="E13" s="634"/>
      <c r="F13" s="634"/>
      <c r="G13" s="634"/>
      <c r="H13" s="634"/>
      <c r="I13" s="634"/>
      <c r="J13" s="634"/>
      <c r="K13" s="634"/>
      <c r="L13" s="634"/>
      <c r="M13" s="634"/>
      <c r="N13" s="634"/>
      <c r="O13" s="634"/>
      <c r="P13" s="634"/>
      <c r="Q13" s="635"/>
      <c r="R13" s="636" t="s">
        <v>131</v>
      </c>
      <c r="S13" s="637"/>
      <c r="T13" s="637"/>
      <c r="U13" s="637"/>
      <c r="V13" s="637"/>
      <c r="W13" s="637"/>
      <c r="X13" s="637"/>
      <c r="Y13" s="638"/>
      <c r="Z13" s="639" t="s">
        <v>180</v>
      </c>
      <c r="AA13" s="639"/>
      <c r="AB13" s="639"/>
      <c r="AC13" s="639"/>
      <c r="AD13" s="640" t="s">
        <v>131</v>
      </c>
      <c r="AE13" s="640"/>
      <c r="AF13" s="640"/>
      <c r="AG13" s="640"/>
      <c r="AH13" s="640"/>
      <c r="AI13" s="640"/>
      <c r="AJ13" s="640"/>
      <c r="AK13" s="640"/>
      <c r="AL13" s="641" t="s">
        <v>180</v>
      </c>
      <c r="AM13" s="642"/>
      <c r="AN13" s="642"/>
      <c r="AO13" s="643"/>
      <c r="AP13" s="633" t="s">
        <v>260</v>
      </c>
      <c r="AQ13" s="634"/>
      <c r="AR13" s="634"/>
      <c r="AS13" s="634"/>
      <c r="AT13" s="634"/>
      <c r="AU13" s="634"/>
      <c r="AV13" s="634"/>
      <c r="AW13" s="634"/>
      <c r="AX13" s="634"/>
      <c r="AY13" s="634"/>
      <c r="AZ13" s="634"/>
      <c r="BA13" s="634"/>
      <c r="BB13" s="634"/>
      <c r="BC13" s="634"/>
      <c r="BD13" s="634"/>
      <c r="BE13" s="634"/>
      <c r="BF13" s="635"/>
      <c r="BG13" s="636">
        <v>57003</v>
      </c>
      <c r="BH13" s="637"/>
      <c r="BI13" s="637"/>
      <c r="BJ13" s="637"/>
      <c r="BK13" s="637"/>
      <c r="BL13" s="637"/>
      <c r="BM13" s="637"/>
      <c r="BN13" s="638"/>
      <c r="BO13" s="639">
        <v>26.6</v>
      </c>
      <c r="BP13" s="639"/>
      <c r="BQ13" s="639"/>
      <c r="BR13" s="639"/>
      <c r="BS13" s="640" t="s">
        <v>180</v>
      </c>
      <c r="BT13" s="640"/>
      <c r="BU13" s="640"/>
      <c r="BV13" s="640"/>
      <c r="BW13" s="640"/>
      <c r="BX13" s="640"/>
      <c r="BY13" s="640"/>
      <c r="BZ13" s="640"/>
      <c r="CA13" s="640"/>
      <c r="CB13" s="644"/>
      <c r="CD13" s="633" t="s">
        <v>261</v>
      </c>
      <c r="CE13" s="634"/>
      <c r="CF13" s="634"/>
      <c r="CG13" s="634"/>
      <c r="CH13" s="634"/>
      <c r="CI13" s="634"/>
      <c r="CJ13" s="634"/>
      <c r="CK13" s="634"/>
      <c r="CL13" s="634"/>
      <c r="CM13" s="634"/>
      <c r="CN13" s="634"/>
      <c r="CO13" s="634"/>
      <c r="CP13" s="634"/>
      <c r="CQ13" s="635"/>
      <c r="CR13" s="636">
        <v>469704</v>
      </c>
      <c r="CS13" s="637"/>
      <c r="CT13" s="637"/>
      <c r="CU13" s="637"/>
      <c r="CV13" s="637"/>
      <c r="CW13" s="637"/>
      <c r="CX13" s="637"/>
      <c r="CY13" s="638"/>
      <c r="CZ13" s="639">
        <v>10.6</v>
      </c>
      <c r="DA13" s="639"/>
      <c r="DB13" s="639"/>
      <c r="DC13" s="639"/>
      <c r="DD13" s="645">
        <v>251337</v>
      </c>
      <c r="DE13" s="637"/>
      <c r="DF13" s="637"/>
      <c r="DG13" s="637"/>
      <c r="DH13" s="637"/>
      <c r="DI13" s="637"/>
      <c r="DJ13" s="637"/>
      <c r="DK13" s="637"/>
      <c r="DL13" s="637"/>
      <c r="DM13" s="637"/>
      <c r="DN13" s="637"/>
      <c r="DO13" s="637"/>
      <c r="DP13" s="638"/>
      <c r="DQ13" s="645">
        <v>175973</v>
      </c>
      <c r="DR13" s="637"/>
      <c r="DS13" s="637"/>
      <c r="DT13" s="637"/>
      <c r="DU13" s="637"/>
      <c r="DV13" s="637"/>
      <c r="DW13" s="637"/>
      <c r="DX13" s="637"/>
      <c r="DY13" s="637"/>
      <c r="DZ13" s="637"/>
      <c r="EA13" s="637"/>
      <c r="EB13" s="637"/>
      <c r="EC13" s="646"/>
    </row>
    <row r="14" spans="2:143" ht="11.25" customHeight="1" x14ac:dyDescent="0.15">
      <c r="B14" s="633" t="s">
        <v>262</v>
      </c>
      <c r="C14" s="634"/>
      <c r="D14" s="634"/>
      <c r="E14" s="634"/>
      <c r="F14" s="634"/>
      <c r="G14" s="634"/>
      <c r="H14" s="634"/>
      <c r="I14" s="634"/>
      <c r="J14" s="634"/>
      <c r="K14" s="634"/>
      <c r="L14" s="634"/>
      <c r="M14" s="634"/>
      <c r="N14" s="634"/>
      <c r="O14" s="634"/>
      <c r="P14" s="634"/>
      <c r="Q14" s="635"/>
      <c r="R14" s="636" t="s">
        <v>180</v>
      </c>
      <c r="S14" s="637"/>
      <c r="T14" s="637"/>
      <c r="U14" s="637"/>
      <c r="V14" s="637"/>
      <c r="W14" s="637"/>
      <c r="X14" s="637"/>
      <c r="Y14" s="638"/>
      <c r="Z14" s="639" t="s">
        <v>130</v>
      </c>
      <c r="AA14" s="639"/>
      <c r="AB14" s="639"/>
      <c r="AC14" s="639"/>
      <c r="AD14" s="640" t="s">
        <v>180</v>
      </c>
      <c r="AE14" s="640"/>
      <c r="AF14" s="640"/>
      <c r="AG14" s="640"/>
      <c r="AH14" s="640"/>
      <c r="AI14" s="640"/>
      <c r="AJ14" s="640"/>
      <c r="AK14" s="640"/>
      <c r="AL14" s="641" t="s">
        <v>131</v>
      </c>
      <c r="AM14" s="642"/>
      <c r="AN14" s="642"/>
      <c r="AO14" s="643"/>
      <c r="AP14" s="633" t="s">
        <v>263</v>
      </c>
      <c r="AQ14" s="634"/>
      <c r="AR14" s="634"/>
      <c r="AS14" s="634"/>
      <c r="AT14" s="634"/>
      <c r="AU14" s="634"/>
      <c r="AV14" s="634"/>
      <c r="AW14" s="634"/>
      <c r="AX14" s="634"/>
      <c r="AY14" s="634"/>
      <c r="AZ14" s="634"/>
      <c r="BA14" s="634"/>
      <c r="BB14" s="634"/>
      <c r="BC14" s="634"/>
      <c r="BD14" s="634"/>
      <c r="BE14" s="634"/>
      <c r="BF14" s="635"/>
      <c r="BG14" s="636">
        <v>7800</v>
      </c>
      <c r="BH14" s="637"/>
      <c r="BI14" s="637"/>
      <c r="BJ14" s="637"/>
      <c r="BK14" s="637"/>
      <c r="BL14" s="637"/>
      <c r="BM14" s="637"/>
      <c r="BN14" s="638"/>
      <c r="BO14" s="639">
        <v>3.6</v>
      </c>
      <c r="BP14" s="639"/>
      <c r="BQ14" s="639"/>
      <c r="BR14" s="639"/>
      <c r="BS14" s="640" t="s">
        <v>180</v>
      </c>
      <c r="BT14" s="640"/>
      <c r="BU14" s="640"/>
      <c r="BV14" s="640"/>
      <c r="BW14" s="640"/>
      <c r="BX14" s="640"/>
      <c r="BY14" s="640"/>
      <c r="BZ14" s="640"/>
      <c r="CA14" s="640"/>
      <c r="CB14" s="644"/>
      <c r="CD14" s="633" t="s">
        <v>264</v>
      </c>
      <c r="CE14" s="634"/>
      <c r="CF14" s="634"/>
      <c r="CG14" s="634"/>
      <c r="CH14" s="634"/>
      <c r="CI14" s="634"/>
      <c r="CJ14" s="634"/>
      <c r="CK14" s="634"/>
      <c r="CL14" s="634"/>
      <c r="CM14" s="634"/>
      <c r="CN14" s="634"/>
      <c r="CO14" s="634"/>
      <c r="CP14" s="634"/>
      <c r="CQ14" s="635"/>
      <c r="CR14" s="636">
        <v>163022</v>
      </c>
      <c r="CS14" s="637"/>
      <c r="CT14" s="637"/>
      <c r="CU14" s="637"/>
      <c r="CV14" s="637"/>
      <c r="CW14" s="637"/>
      <c r="CX14" s="637"/>
      <c r="CY14" s="638"/>
      <c r="CZ14" s="639">
        <v>3.7</v>
      </c>
      <c r="DA14" s="639"/>
      <c r="DB14" s="639"/>
      <c r="DC14" s="639"/>
      <c r="DD14" s="645" t="s">
        <v>131</v>
      </c>
      <c r="DE14" s="637"/>
      <c r="DF14" s="637"/>
      <c r="DG14" s="637"/>
      <c r="DH14" s="637"/>
      <c r="DI14" s="637"/>
      <c r="DJ14" s="637"/>
      <c r="DK14" s="637"/>
      <c r="DL14" s="637"/>
      <c r="DM14" s="637"/>
      <c r="DN14" s="637"/>
      <c r="DO14" s="637"/>
      <c r="DP14" s="638"/>
      <c r="DQ14" s="645">
        <v>151657</v>
      </c>
      <c r="DR14" s="637"/>
      <c r="DS14" s="637"/>
      <c r="DT14" s="637"/>
      <c r="DU14" s="637"/>
      <c r="DV14" s="637"/>
      <c r="DW14" s="637"/>
      <c r="DX14" s="637"/>
      <c r="DY14" s="637"/>
      <c r="DZ14" s="637"/>
      <c r="EA14" s="637"/>
      <c r="EB14" s="637"/>
      <c r="EC14" s="646"/>
    </row>
    <row r="15" spans="2:143" ht="11.25" customHeight="1" x14ac:dyDescent="0.15">
      <c r="B15" s="633" t="s">
        <v>265</v>
      </c>
      <c r="C15" s="634"/>
      <c r="D15" s="634"/>
      <c r="E15" s="634"/>
      <c r="F15" s="634"/>
      <c r="G15" s="634"/>
      <c r="H15" s="634"/>
      <c r="I15" s="634"/>
      <c r="J15" s="634"/>
      <c r="K15" s="634"/>
      <c r="L15" s="634"/>
      <c r="M15" s="634"/>
      <c r="N15" s="634"/>
      <c r="O15" s="634"/>
      <c r="P15" s="634"/>
      <c r="Q15" s="635"/>
      <c r="R15" s="636" t="s">
        <v>180</v>
      </c>
      <c r="S15" s="637"/>
      <c r="T15" s="637"/>
      <c r="U15" s="637"/>
      <c r="V15" s="637"/>
      <c r="W15" s="637"/>
      <c r="X15" s="637"/>
      <c r="Y15" s="638"/>
      <c r="Z15" s="639" t="s">
        <v>131</v>
      </c>
      <c r="AA15" s="639"/>
      <c r="AB15" s="639"/>
      <c r="AC15" s="639"/>
      <c r="AD15" s="640" t="s">
        <v>131</v>
      </c>
      <c r="AE15" s="640"/>
      <c r="AF15" s="640"/>
      <c r="AG15" s="640"/>
      <c r="AH15" s="640"/>
      <c r="AI15" s="640"/>
      <c r="AJ15" s="640"/>
      <c r="AK15" s="640"/>
      <c r="AL15" s="641" t="s">
        <v>130</v>
      </c>
      <c r="AM15" s="642"/>
      <c r="AN15" s="642"/>
      <c r="AO15" s="643"/>
      <c r="AP15" s="633" t="s">
        <v>266</v>
      </c>
      <c r="AQ15" s="634"/>
      <c r="AR15" s="634"/>
      <c r="AS15" s="634"/>
      <c r="AT15" s="634"/>
      <c r="AU15" s="634"/>
      <c r="AV15" s="634"/>
      <c r="AW15" s="634"/>
      <c r="AX15" s="634"/>
      <c r="AY15" s="634"/>
      <c r="AZ15" s="634"/>
      <c r="BA15" s="634"/>
      <c r="BB15" s="634"/>
      <c r="BC15" s="634"/>
      <c r="BD15" s="634"/>
      <c r="BE15" s="634"/>
      <c r="BF15" s="635"/>
      <c r="BG15" s="636">
        <v>22137</v>
      </c>
      <c r="BH15" s="637"/>
      <c r="BI15" s="637"/>
      <c r="BJ15" s="637"/>
      <c r="BK15" s="637"/>
      <c r="BL15" s="637"/>
      <c r="BM15" s="637"/>
      <c r="BN15" s="638"/>
      <c r="BO15" s="639">
        <v>10.3</v>
      </c>
      <c r="BP15" s="639"/>
      <c r="BQ15" s="639"/>
      <c r="BR15" s="639"/>
      <c r="BS15" s="640" t="s">
        <v>180</v>
      </c>
      <c r="BT15" s="640"/>
      <c r="BU15" s="640"/>
      <c r="BV15" s="640"/>
      <c r="BW15" s="640"/>
      <c r="BX15" s="640"/>
      <c r="BY15" s="640"/>
      <c r="BZ15" s="640"/>
      <c r="CA15" s="640"/>
      <c r="CB15" s="644"/>
      <c r="CD15" s="633" t="s">
        <v>267</v>
      </c>
      <c r="CE15" s="634"/>
      <c r="CF15" s="634"/>
      <c r="CG15" s="634"/>
      <c r="CH15" s="634"/>
      <c r="CI15" s="634"/>
      <c r="CJ15" s="634"/>
      <c r="CK15" s="634"/>
      <c r="CL15" s="634"/>
      <c r="CM15" s="634"/>
      <c r="CN15" s="634"/>
      <c r="CO15" s="634"/>
      <c r="CP15" s="634"/>
      <c r="CQ15" s="635"/>
      <c r="CR15" s="636">
        <v>364024</v>
      </c>
      <c r="CS15" s="637"/>
      <c r="CT15" s="637"/>
      <c r="CU15" s="637"/>
      <c r="CV15" s="637"/>
      <c r="CW15" s="637"/>
      <c r="CX15" s="637"/>
      <c r="CY15" s="638"/>
      <c r="CZ15" s="639">
        <v>8.1999999999999993</v>
      </c>
      <c r="DA15" s="639"/>
      <c r="DB15" s="639"/>
      <c r="DC15" s="639"/>
      <c r="DD15" s="645">
        <v>65015</v>
      </c>
      <c r="DE15" s="637"/>
      <c r="DF15" s="637"/>
      <c r="DG15" s="637"/>
      <c r="DH15" s="637"/>
      <c r="DI15" s="637"/>
      <c r="DJ15" s="637"/>
      <c r="DK15" s="637"/>
      <c r="DL15" s="637"/>
      <c r="DM15" s="637"/>
      <c r="DN15" s="637"/>
      <c r="DO15" s="637"/>
      <c r="DP15" s="638"/>
      <c r="DQ15" s="645">
        <v>257672</v>
      </c>
      <c r="DR15" s="637"/>
      <c r="DS15" s="637"/>
      <c r="DT15" s="637"/>
      <c r="DU15" s="637"/>
      <c r="DV15" s="637"/>
      <c r="DW15" s="637"/>
      <c r="DX15" s="637"/>
      <c r="DY15" s="637"/>
      <c r="DZ15" s="637"/>
      <c r="EA15" s="637"/>
      <c r="EB15" s="637"/>
      <c r="EC15" s="646"/>
    </row>
    <row r="16" spans="2:143" ht="11.25" customHeight="1" x14ac:dyDescent="0.15">
      <c r="B16" s="633" t="s">
        <v>268</v>
      </c>
      <c r="C16" s="634"/>
      <c r="D16" s="634"/>
      <c r="E16" s="634"/>
      <c r="F16" s="634"/>
      <c r="G16" s="634"/>
      <c r="H16" s="634"/>
      <c r="I16" s="634"/>
      <c r="J16" s="634"/>
      <c r="K16" s="634"/>
      <c r="L16" s="634"/>
      <c r="M16" s="634"/>
      <c r="N16" s="634"/>
      <c r="O16" s="634"/>
      <c r="P16" s="634"/>
      <c r="Q16" s="635"/>
      <c r="R16" s="636">
        <v>1902</v>
      </c>
      <c r="S16" s="637"/>
      <c r="T16" s="637"/>
      <c r="U16" s="637"/>
      <c r="V16" s="637"/>
      <c r="W16" s="637"/>
      <c r="X16" s="637"/>
      <c r="Y16" s="638"/>
      <c r="Z16" s="639">
        <v>0</v>
      </c>
      <c r="AA16" s="639"/>
      <c r="AB16" s="639"/>
      <c r="AC16" s="639"/>
      <c r="AD16" s="640">
        <v>1902</v>
      </c>
      <c r="AE16" s="640"/>
      <c r="AF16" s="640"/>
      <c r="AG16" s="640"/>
      <c r="AH16" s="640"/>
      <c r="AI16" s="640"/>
      <c r="AJ16" s="640"/>
      <c r="AK16" s="640"/>
      <c r="AL16" s="641">
        <v>0.1</v>
      </c>
      <c r="AM16" s="642"/>
      <c r="AN16" s="642"/>
      <c r="AO16" s="643"/>
      <c r="AP16" s="633" t="s">
        <v>269</v>
      </c>
      <c r="AQ16" s="634"/>
      <c r="AR16" s="634"/>
      <c r="AS16" s="634"/>
      <c r="AT16" s="634"/>
      <c r="AU16" s="634"/>
      <c r="AV16" s="634"/>
      <c r="AW16" s="634"/>
      <c r="AX16" s="634"/>
      <c r="AY16" s="634"/>
      <c r="AZ16" s="634"/>
      <c r="BA16" s="634"/>
      <c r="BB16" s="634"/>
      <c r="BC16" s="634"/>
      <c r="BD16" s="634"/>
      <c r="BE16" s="634"/>
      <c r="BF16" s="635"/>
      <c r="BG16" s="636" t="s">
        <v>180</v>
      </c>
      <c r="BH16" s="637"/>
      <c r="BI16" s="637"/>
      <c r="BJ16" s="637"/>
      <c r="BK16" s="637"/>
      <c r="BL16" s="637"/>
      <c r="BM16" s="637"/>
      <c r="BN16" s="638"/>
      <c r="BO16" s="639" t="s">
        <v>131</v>
      </c>
      <c r="BP16" s="639"/>
      <c r="BQ16" s="639"/>
      <c r="BR16" s="639"/>
      <c r="BS16" s="640" t="s">
        <v>130</v>
      </c>
      <c r="BT16" s="640"/>
      <c r="BU16" s="640"/>
      <c r="BV16" s="640"/>
      <c r="BW16" s="640"/>
      <c r="BX16" s="640"/>
      <c r="BY16" s="640"/>
      <c r="BZ16" s="640"/>
      <c r="CA16" s="640"/>
      <c r="CB16" s="644"/>
      <c r="CD16" s="633" t="s">
        <v>270</v>
      </c>
      <c r="CE16" s="634"/>
      <c r="CF16" s="634"/>
      <c r="CG16" s="634"/>
      <c r="CH16" s="634"/>
      <c r="CI16" s="634"/>
      <c r="CJ16" s="634"/>
      <c r="CK16" s="634"/>
      <c r="CL16" s="634"/>
      <c r="CM16" s="634"/>
      <c r="CN16" s="634"/>
      <c r="CO16" s="634"/>
      <c r="CP16" s="634"/>
      <c r="CQ16" s="635"/>
      <c r="CR16" s="636" t="s">
        <v>180</v>
      </c>
      <c r="CS16" s="637"/>
      <c r="CT16" s="637"/>
      <c r="CU16" s="637"/>
      <c r="CV16" s="637"/>
      <c r="CW16" s="637"/>
      <c r="CX16" s="637"/>
      <c r="CY16" s="638"/>
      <c r="CZ16" s="639" t="s">
        <v>130</v>
      </c>
      <c r="DA16" s="639"/>
      <c r="DB16" s="639"/>
      <c r="DC16" s="639"/>
      <c r="DD16" s="645" t="s">
        <v>130</v>
      </c>
      <c r="DE16" s="637"/>
      <c r="DF16" s="637"/>
      <c r="DG16" s="637"/>
      <c r="DH16" s="637"/>
      <c r="DI16" s="637"/>
      <c r="DJ16" s="637"/>
      <c r="DK16" s="637"/>
      <c r="DL16" s="637"/>
      <c r="DM16" s="637"/>
      <c r="DN16" s="637"/>
      <c r="DO16" s="637"/>
      <c r="DP16" s="638"/>
      <c r="DQ16" s="645" t="s">
        <v>180</v>
      </c>
      <c r="DR16" s="637"/>
      <c r="DS16" s="637"/>
      <c r="DT16" s="637"/>
      <c r="DU16" s="637"/>
      <c r="DV16" s="637"/>
      <c r="DW16" s="637"/>
      <c r="DX16" s="637"/>
      <c r="DY16" s="637"/>
      <c r="DZ16" s="637"/>
      <c r="EA16" s="637"/>
      <c r="EB16" s="637"/>
      <c r="EC16" s="646"/>
    </row>
    <row r="17" spans="2:133" ht="11.25" customHeight="1" x14ac:dyDescent="0.15">
      <c r="B17" s="633" t="s">
        <v>271</v>
      </c>
      <c r="C17" s="634"/>
      <c r="D17" s="634"/>
      <c r="E17" s="634"/>
      <c r="F17" s="634"/>
      <c r="G17" s="634"/>
      <c r="H17" s="634"/>
      <c r="I17" s="634"/>
      <c r="J17" s="634"/>
      <c r="K17" s="634"/>
      <c r="L17" s="634"/>
      <c r="M17" s="634"/>
      <c r="N17" s="634"/>
      <c r="O17" s="634"/>
      <c r="P17" s="634"/>
      <c r="Q17" s="635"/>
      <c r="R17" s="636">
        <v>3552</v>
      </c>
      <c r="S17" s="637"/>
      <c r="T17" s="637"/>
      <c r="U17" s="637"/>
      <c r="V17" s="637"/>
      <c r="W17" s="637"/>
      <c r="X17" s="637"/>
      <c r="Y17" s="638"/>
      <c r="Z17" s="639">
        <v>0.1</v>
      </c>
      <c r="AA17" s="639"/>
      <c r="AB17" s="639"/>
      <c r="AC17" s="639"/>
      <c r="AD17" s="640">
        <v>3552</v>
      </c>
      <c r="AE17" s="640"/>
      <c r="AF17" s="640"/>
      <c r="AG17" s="640"/>
      <c r="AH17" s="640"/>
      <c r="AI17" s="640"/>
      <c r="AJ17" s="640"/>
      <c r="AK17" s="640"/>
      <c r="AL17" s="641">
        <v>0.2</v>
      </c>
      <c r="AM17" s="642"/>
      <c r="AN17" s="642"/>
      <c r="AO17" s="643"/>
      <c r="AP17" s="633" t="s">
        <v>272</v>
      </c>
      <c r="AQ17" s="634"/>
      <c r="AR17" s="634"/>
      <c r="AS17" s="634"/>
      <c r="AT17" s="634"/>
      <c r="AU17" s="634"/>
      <c r="AV17" s="634"/>
      <c r="AW17" s="634"/>
      <c r="AX17" s="634"/>
      <c r="AY17" s="634"/>
      <c r="AZ17" s="634"/>
      <c r="BA17" s="634"/>
      <c r="BB17" s="634"/>
      <c r="BC17" s="634"/>
      <c r="BD17" s="634"/>
      <c r="BE17" s="634"/>
      <c r="BF17" s="635"/>
      <c r="BG17" s="636" t="s">
        <v>130</v>
      </c>
      <c r="BH17" s="637"/>
      <c r="BI17" s="637"/>
      <c r="BJ17" s="637"/>
      <c r="BK17" s="637"/>
      <c r="BL17" s="637"/>
      <c r="BM17" s="637"/>
      <c r="BN17" s="638"/>
      <c r="BO17" s="639" t="s">
        <v>130</v>
      </c>
      <c r="BP17" s="639"/>
      <c r="BQ17" s="639"/>
      <c r="BR17" s="639"/>
      <c r="BS17" s="640" t="s">
        <v>180</v>
      </c>
      <c r="BT17" s="640"/>
      <c r="BU17" s="640"/>
      <c r="BV17" s="640"/>
      <c r="BW17" s="640"/>
      <c r="BX17" s="640"/>
      <c r="BY17" s="640"/>
      <c r="BZ17" s="640"/>
      <c r="CA17" s="640"/>
      <c r="CB17" s="644"/>
      <c r="CD17" s="633" t="s">
        <v>273</v>
      </c>
      <c r="CE17" s="634"/>
      <c r="CF17" s="634"/>
      <c r="CG17" s="634"/>
      <c r="CH17" s="634"/>
      <c r="CI17" s="634"/>
      <c r="CJ17" s="634"/>
      <c r="CK17" s="634"/>
      <c r="CL17" s="634"/>
      <c r="CM17" s="634"/>
      <c r="CN17" s="634"/>
      <c r="CO17" s="634"/>
      <c r="CP17" s="634"/>
      <c r="CQ17" s="635"/>
      <c r="CR17" s="636">
        <v>586459</v>
      </c>
      <c r="CS17" s="637"/>
      <c r="CT17" s="637"/>
      <c r="CU17" s="637"/>
      <c r="CV17" s="637"/>
      <c r="CW17" s="637"/>
      <c r="CX17" s="637"/>
      <c r="CY17" s="638"/>
      <c r="CZ17" s="639">
        <v>13.2</v>
      </c>
      <c r="DA17" s="639"/>
      <c r="DB17" s="639"/>
      <c r="DC17" s="639"/>
      <c r="DD17" s="645" t="s">
        <v>131</v>
      </c>
      <c r="DE17" s="637"/>
      <c r="DF17" s="637"/>
      <c r="DG17" s="637"/>
      <c r="DH17" s="637"/>
      <c r="DI17" s="637"/>
      <c r="DJ17" s="637"/>
      <c r="DK17" s="637"/>
      <c r="DL17" s="637"/>
      <c r="DM17" s="637"/>
      <c r="DN17" s="637"/>
      <c r="DO17" s="637"/>
      <c r="DP17" s="638"/>
      <c r="DQ17" s="645">
        <v>573339</v>
      </c>
      <c r="DR17" s="637"/>
      <c r="DS17" s="637"/>
      <c r="DT17" s="637"/>
      <c r="DU17" s="637"/>
      <c r="DV17" s="637"/>
      <c r="DW17" s="637"/>
      <c r="DX17" s="637"/>
      <c r="DY17" s="637"/>
      <c r="DZ17" s="637"/>
      <c r="EA17" s="637"/>
      <c r="EB17" s="637"/>
      <c r="EC17" s="646"/>
    </row>
    <row r="18" spans="2:133" ht="11.25" customHeight="1" x14ac:dyDescent="0.15">
      <c r="B18" s="633" t="s">
        <v>274</v>
      </c>
      <c r="C18" s="634"/>
      <c r="D18" s="634"/>
      <c r="E18" s="634"/>
      <c r="F18" s="634"/>
      <c r="G18" s="634"/>
      <c r="H18" s="634"/>
      <c r="I18" s="634"/>
      <c r="J18" s="634"/>
      <c r="K18" s="634"/>
      <c r="L18" s="634"/>
      <c r="M18" s="634"/>
      <c r="N18" s="634"/>
      <c r="O18" s="634"/>
      <c r="P18" s="634"/>
      <c r="Q18" s="635"/>
      <c r="R18" s="636">
        <v>143</v>
      </c>
      <c r="S18" s="637"/>
      <c r="T18" s="637"/>
      <c r="U18" s="637"/>
      <c r="V18" s="637"/>
      <c r="W18" s="637"/>
      <c r="X18" s="637"/>
      <c r="Y18" s="638"/>
      <c r="Z18" s="639">
        <v>0</v>
      </c>
      <c r="AA18" s="639"/>
      <c r="AB18" s="639"/>
      <c r="AC18" s="639"/>
      <c r="AD18" s="640">
        <v>143</v>
      </c>
      <c r="AE18" s="640"/>
      <c r="AF18" s="640"/>
      <c r="AG18" s="640"/>
      <c r="AH18" s="640"/>
      <c r="AI18" s="640"/>
      <c r="AJ18" s="640"/>
      <c r="AK18" s="640"/>
      <c r="AL18" s="641">
        <v>0</v>
      </c>
      <c r="AM18" s="642"/>
      <c r="AN18" s="642"/>
      <c r="AO18" s="643"/>
      <c r="AP18" s="633" t="s">
        <v>275</v>
      </c>
      <c r="AQ18" s="634"/>
      <c r="AR18" s="634"/>
      <c r="AS18" s="634"/>
      <c r="AT18" s="634"/>
      <c r="AU18" s="634"/>
      <c r="AV18" s="634"/>
      <c r="AW18" s="634"/>
      <c r="AX18" s="634"/>
      <c r="AY18" s="634"/>
      <c r="AZ18" s="634"/>
      <c r="BA18" s="634"/>
      <c r="BB18" s="634"/>
      <c r="BC18" s="634"/>
      <c r="BD18" s="634"/>
      <c r="BE18" s="634"/>
      <c r="BF18" s="635"/>
      <c r="BG18" s="636" t="s">
        <v>131</v>
      </c>
      <c r="BH18" s="637"/>
      <c r="BI18" s="637"/>
      <c r="BJ18" s="637"/>
      <c r="BK18" s="637"/>
      <c r="BL18" s="637"/>
      <c r="BM18" s="637"/>
      <c r="BN18" s="638"/>
      <c r="BO18" s="639" t="s">
        <v>180</v>
      </c>
      <c r="BP18" s="639"/>
      <c r="BQ18" s="639"/>
      <c r="BR18" s="639"/>
      <c r="BS18" s="640" t="s">
        <v>180</v>
      </c>
      <c r="BT18" s="640"/>
      <c r="BU18" s="640"/>
      <c r="BV18" s="640"/>
      <c r="BW18" s="640"/>
      <c r="BX18" s="640"/>
      <c r="BY18" s="640"/>
      <c r="BZ18" s="640"/>
      <c r="CA18" s="640"/>
      <c r="CB18" s="644"/>
      <c r="CD18" s="633" t="s">
        <v>276</v>
      </c>
      <c r="CE18" s="634"/>
      <c r="CF18" s="634"/>
      <c r="CG18" s="634"/>
      <c r="CH18" s="634"/>
      <c r="CI18" s="634"/>
      <c r="CJ18" s="634"/>
      <c r="CK18" s="634"/>
      <c r="CL18" s="634"/>
      <c r="CM18" s="634"/>
      <c r="CN18" s="634"/>
      <c r="CO18" s="634"/>
      <c r="CP18" s="634"/>
      <c r="CQ18" s="635"/>
      <c r="CR18" s="636" t="s">
        <v>131</v>
      </c>
      <c r="CS18" s="637"/>
      <c r="CT18" s="637"/>
      <c r="CU18" s="637"/>
      <c r="CV18" s="637"/>
      <c r="CW18" s="637"/>
      <c r="CX18" s="637"/>
      <c r="CY18" s="638"/>
      <c r="CZ18" s="639" t="s">
        <v>180</v>
      </c>
      <c r="DA18" s="639"/>
      <c r="DB18" s="639"/>
      <c r="DC18" s="639"/>
      <c r="DD18" s="645" t="s">
        <v>180</v>
      </c>
      <c r="DE18" s="637"/>
      <c r="DF18" s="637"/>
      <c r="DG18" s="637"/>
      <c r="DH18" s="637"/>
      <c r="DI18" s="637"/>
      <c r="DJ18" s="637"/>
      <c r="DK18" s="637"/>
      <c r="DL18" s="637"/>
      <c r="DM18" s="637"/>
      <c r="DN18" s="637"/>
      <c r="DO18" s="637"/>
      <c r="DP18" s="638"/>
      <c r="DQ18" s="645" t="s">
        <v>130</v>
      </c>
      <c r="DR18" s="637"/>
      <c r="DS18" s="637"/>
      <c r="DT18" s="637"/>
      <c r="DU18" s="637"/>
      <c r="DV18" s="637"/>
      <c r="DW18" s="637"/>
      <c r="DX18" s="637"/>
      <c r="DY18" s="637"/>
      <c r="DZ18" s="637"/>
      <c r="EA18" s="637"/>
      <c r="EB18" s="637"/>
      <c r="EC18" s="646"/>
    </row>
    <row r="19" spans="2:133" ht="11.25" customHeight="1" x14ac:dyDescent="0.15">
      <c r="B19" s="633" t="s">
        <v>277</v>
      </c>
      <c r="C19" s="634"/>
      <c r="D19" s="634"/>
      <c r="E19" s="634"/>
      <c r="F19" s="634"/>
      <c r="G19" s="634"/>
      <c r="H19" s="634"/>
      <c r="I19" s="634"/>
      <c r="J19" s="634"/>
      <c r="K19" s="634"/>
      <c r="L19" s="634"/>
      <c r="M19" s="634"/>
      <c r="N19" s="634"/>
      <c r="O19" s="634"/>
      <c r="P19" s="634"/>
      <c r="Q19" s="635"/>
      <c r="R19" s="636">
        <v>143</v>
      </c>
      <c r="S19" s="637"/>
      <c r="T19" s="637"/>
      <c r="U19" s="637"/>
      <c r="V19" s="637"/>
      <c r="W19" s="637"/>
      <c r="X19" s="637"/>
      <c r="Y19" s="638"/>
      <c r="Z19" s="639">
        <v>0</v>
      </c>
      <c r="AA19" s="639"/>
      <c r="AB19" s="639"/>
      <c r="AC19" s="639"/>
      <c r="AD19" s="640">
        <v>143</v>
      </c>
      <c r="AE19" s="640"/>
      <c r="AF19" s="640"/>
      <c r="AG19" s="640"/>
      <c r="AH19" s="640"/>
      <c r="AI19" s="640"/>
      <c r="AJ19" s="640"/>
      <c r="AK19" s="640"/>
      <c r="AL19" s="641">
        <v>0</v>
      </c>
      <c r="AM19" s="642"/>
      <c r="AN19" s="642"/>
      <c r="AO19" s="643"/>
      <c r="AP19" s="633" t="s">
        <v>278</v>
      </c>
      <c r="AQ19" s="634"/>
      <c r="AR19" s="634"/>
      <c r="AS19" s="634"/>
      <c r="AT19" s="634"/>
      <c r="AU19" s="634"/>
      <c r="AV19" s="634"/>
      <c r="AW19" s="634"/>
      <c r="AX19" s="634"/>
      <c r="AY19" s="634"/>
      <c r="AZ19" s="634"/>
      <c r="BA19" s="634"/>
      <c r="BB19" s="634"/>
      <c r="BC19" s="634"/>
      <c r="BD19" s="634"/>
      <c r="BE19" s="634"/>
      <c r="BF19" s="635"/>
      <c r="BG19" s="636">
        <v>7027</v>
      </c>
      <c r="BH19" s="637"/>
      <c r="BI19" s="637"/>
      <c r="BJ19" s="637"/>
      <c r="BK19" s="637"/>
      <c r="BL19" s="637"/>
      <c r="BM19" s="637"/>
      <c r="BN19" s="638"/>
      <c r="BO19" s="639">
        <v>3.3</v>
      </c>
      <c r="BP19" s="639"/>
      <c r="BQ19" s="639"/>
      <c r="BR19" s="639"/>
      <c r="BS19" s="640" t="s">
        <v>131</v>
      </c>
      <c r="BT19" s="640"/>
      <c r="BU19" s="640"/>
      <c r="BV19" s="640"/>
      <c r="BW19" s="640"/>
      <c r="BX19" s="640"/>
      <c r="BY19" s="640"/>
      <c r="BZ19" s="640"/>
      <c r="CA19" s="640"/>
      <c r="CB19" s="644"/>
      <c r="CD19" s="633" t="s">
        <v>279</v>
      </c>
      <c r="CE19" s="634"/>
      <c r="CF19" s="634"/>
      <c r="CG19" s="634"/>
      <c r="CH19" s="634"/>
      <c r="CI19" s="634"/>
      <c r="CJ19" s="634"/>
      <c r="CK19" s="634"/>
      <c r="CL19" s="634"/>
      <c r="CM19" s="634"/>
      <c r="CN19" s="634"/>
      <c r="CO19" s="634"/>
      <c r="CP19" s="634"/>
      <c r="CQ19" s="635"/>
      <c r="CR19" s="636" t="s">
        <v>130</v>
      </c>
      <c r="CS19" s="637"/>
      <c r="CT19" s="637"/>
      <c r="CU19" s="637"/>
      <c r="CV19" s="637"/>
      <c r="CW19" s="637"/>
      <c r="CX19" s="637"/>
      <c r="CY19" s="638"/>
      <c r="CZ19" s="639" t="s">
        <v>180</v>
      </c>
      <c r="DA19" s="639"/>
      <c r="DB19" s="639"/>
      <c r="DC19" s="639"/>
      <c r="DD19" s="645" t="s">
        <v>131</v>
      </c>
      <c r="DE19" s="637"/>
      <c r="DF19" s="637"/>
      <c r="DG19" s="637"/>
      <c r="DH19" s="637"/>
      <c r="DI19" s="637"/>
      <c r="DJ19" s="637"/>
      <c r="DK19" s="637"/>
      <c r="DL19" s="637"/>
      <c r="DM19" s="637"/>
      <c r="DN19" s="637"/>
      <c r="DO19" s="637"/>
      <c r="DP19" s="638"/>
      <c r="DQ19" s="645" t="s">
        <v>180</v>
      </c>
      <c r="DR19" s="637"/>
      <c r="DS19" s="637"/>
      <c r="DT19" s="637"/>
      <c r="DU19" s="637"/>
      <c r="DV19" s="637"/>
      <c r="DW19" s="637"/>
      <c r="DX19" s="637"/>
      <c r="DY19" s="637"/>
      <c r="DZ19" s="637"/>
      <c r="EA19" s="637"/>
      <c r="EB19" s="637"/>
      <c r="EC19" s="646"/>
    </row>
    <row r="20" spans="2:133" ht="11.25" customHeight="1" x14ac:dyDescent="0.15">
      <c r="B20" s="649" t="s">
        <v>280</v>
      </c>
      <c r="C20" s="650"/>
      <c r="D20" s="650"/>
      <c r="E20" s="650"/>
      <c r="F20" s="650"/>
      <c r="G20" s="650"/>
      <c r="H20" s="650"/>
      <c r="I20" s="650"/>
      <c r="J20" s="650"/>
      <c r="K20" s="650"/>
      <c r="L20" s="650"/>
      <c r="M20" s="650"/>
      <c r="N20" s="650"/>
      <c r="O20" s="650"/>
      <c r="P20" s="650"/>
      <c r="Q20" s="651"/>
      <c r="R20" s="636" t="s">
        <v>180</v>
      </c>
      <c r="S20" s="637"/>
      <c r="T20" s="637"/>
      <c r="U20" s="637"/>
      <c r="V20" s="637"/>
      <c r="W20" s="637"/>
      <c r="X20" s="637"/>
      <c r="Y20" s="638"/>
      <c r="Z20" s="639" t="s">
        <v>130</v>
      </c>
      <c r="AA20" s="639"/>
      <c r="AB20" s="639"/>
      <c r="AC20" s="639"/>
      <c r="AD20" s="640" t="s">
        <v>131</v>
      </c>
      <c r="AE20" s="640"/>
      <c r="AF20" s="640"/>
      <c r="AG20" s="640"/>
      <c r="AH20" s="640"/>
      <c r="AI20" s="640"/>
      <c r="AJ20" s="640"/>
      <c r="AK20" s="640"/>
      <c r="AL20" s="641" t="s">
        <v>130</v>
      </c>
      <c r="AM20" s="642"/>
      <c r="AN20" s="642"/>
      <c r="AO20" s="643"/>
      <c r="AP20" s="633" t="s">
        <v>281</v>
      </c>
      <c r="AQ20" s="634"/>
      <c r="AR20" s="634"/>
      <c r="AS20" s="634"/>
      <c r="AT20" s="634"/>
      <c r="AU20" s="634"/>
      <c r="AV20" s="634"/>
      <c r="AW20" s="634"/>
      <c r="AX20" s="634"/>
      <c r="AY20" s="634"/>
      <c r="AZ20" s="634"/>
      <c r="BA20" s="634"/>
      <c r="BB20" s="634"/>
      <c r="BC20" s="634"/>
      <c r="BD20" s="634"/>
      <c r="BE20" s="634"/>
      <c r="BF20" s="635"/>
      <c r="BG20" s="636">
        <v>7027</v>
      </c>
      <c r="BH20" s="637"/>
      <c r="BI20" s="637"/>
      <c r="BJ20" s="637"/>
      <c r="BK20" s="637"/>
      <c r="BL20" s="637"/>
      <c r="BM20" s="637"/>
      <c r="BN20" s="638"/>
      <c r="BO20" s="639">
        <v>3.3</v>
      </c>
      <c r="BP20" s="639"/>
      <c r="BQ20" s="639"/>
      <c r="BR20" s="639"/>
      <c r="BS20" s="640" t="s">
        <v>131</v>
      </c>
      <c r="BT20" s="640"/>
      <c r="BU20" s="640"/>
      <c r="BV20" s="640"/>
      <c r="BW20" s="640"/>
      <c r="BX20" s="640"/>
      <c r="BY20" s="640"/>
      <c r="BZ20" s="640"/>
      <c r="CA20" s="640"/>
      <c r="CB20" s="644"/>
      <c r="CD20" s="633" t="s">
        <v>282</v>
      </c>
      <c r="CE20" s="634"/>
      <c r="CF20" s="634"/>
      <c r="CG20" s="634"/>
      <c r="CH20" s="634"/>
      <c r="CI20" s="634"/>
      <c r="CJ20" s="634"/>
      <c r="CK20" s="634"/>
      <c r="CL20" s="634"/>
      <c r="CM20" s="634"/>
      <c r="CN20" s="634"/>
      <c r="CO20" s="634"/>
      <c r="CP20" s="634"/>
      <c r="CQ20" s="635"/>
      <c r="CR20" s="636">
        <v>4441250</v>
      </c>
      <c r="CS20" s="637"/>
      <c r="CT20" s="637"/>
      <c r="CU20" s="637"/>
      <c r="CV20" s="637"/>
      <c r="CW20" s="637"/>
      <c r="CX20" s="637"/>
      <c r="CY20" s="638"/>
      <c r="CZ20" s="639">
        <v>100</v>
      </c>
      <c r="DA20" s="639"/>
      <c r="DB20" s="639"/>
      <c r="DC20" s="639"/>
      <c r="DD20" s="645">
        <v>513206</v>
      </c>
      <c r="DE20" s="637"/>
      <c r="DF20" s="637"/>
      <c r="DG20" s="637"/>
      <c r="DH20" s="637"/>
      <c r="DI20" s="637"/>
      <c r="DJ20" s="637"/>
      <c r="DK20" s="637"/>
      <c r="DL20" s="637"/>
      <c r="DM20" s="637"/>
      <c r="DN20" s="637"/>
      <c r="DO20" s="637"/>
      <c r="DP20" s="638"/>
      <c r="DQ20" s="645">
        <v>2651424</v>
      </c>
      <c r="DR20" s="637"/>
      <c r="DS20" s="637"/>
      <c r="DT20" s="637"/>
      <c r="DU20" s="637"/>
      <c r="DV20" s="637"/>
      <c r="DW20" s="637"/>
      <c r="DX20" s="637"/>
      <c r="DY20" s="637"/>
      <c r="DZ20" s="637"/>
      <c r="EA20" s="637"/>
      <c r="EB20" s="637"/>
      <c r="EC20" s="646"/>
    </row>
    <row r="21" spans="2:133" ht="11.25" customHeight="1" x14ac:dyDescent="0.15">
      <c r="B21" s="633" t="s">
        <v>283</v>
      </c>
      <c r="C21" s="634"/>
      <c r="D21" s="634"/>
      <c r="E21" s="634"/>
      <c r="F21" s="634"/>
      <c r="G21" s="634"/>
      <c r="H21" s="634"/>
      <c r="I21" s="634"/>
      <c r="J21" s="634"/>
      <c r="K21" s="634"/>
      <c r="L21" s="634"/>
      <c r="M21" s="634"/>
      <c r="N21" s="634"/>
      <c r="O21" s="634"/>
      <c r="P21" s="634"/>
      <c r="Q21" s="635"/>
      <c r="R21" s="636">
        <v>2325534</v>
      </c>
      <c r="S21" s="637"/>
      <c r="T21" s="637"/>
      <c r="U21" s="637"/>
      <c r="V21" s="637"/>
      <c r="W21" s="637"/>
      <c r="X21" s="637"/>
      <c r="Y21" s="638"/>
      <c r="Z21" s="639">
        <v>50.6</v>
      </c>
      <c r="AA21" s="639"/>
      <c r="AB21" s="639"/>
      <c r="AC21" s="639"/>
      <c r="AD21" s="640">
        <v>1980070</v>
      </c>
      <c r="AE21" s="640"/>
      <c r="AF21" s="640"/>
      <c r="AG21" s="640"/>
      <c r="AH21" s="640"/>
      <c r="AI21" s="640"/>
      <c r="AJ21" s="640"/>
      <c r="AK21" s="640"/>
      <c r="AL21" s="641">
        <v>86.4</v>
      </c>
      <c r="AM21" s="642"/>
      <c r="AN21" s="642"/>
      <c r="AO21" s="643"/>
      <c r="AP21" s="633" t="s">
        <v>284</v>
      </c>
      <c r="AQ21" s="652"/>
      <c r="AR21" s="652"/>
      <c r="AS21" s="652"/>
      <c r="AT21" s="652"/>
      <c r="AU21" s="652"/>
      <c r="AV21" s="652"/>
      <c r="AW21" s="652"/>
      <c r="AX21" s="652"/>
      <c r="AY21" s="652"/>
      <c r="AZ21" s="652"/>
      <c r="BA21" s="652"/>
      <c r="BB21" s="652"/>
      <c r="BC21" s="652"/>
      <c r="BD21" s="652"/>
      <c r="BE21" s="652"/>
      <c r="BF21" s="653"/>
      <c r="BG21" s="636">
        <v>7027</v>
      </c>
      <c r="BH21" s="637"/>
      <c r="BI21" s="637"/>
      <c r="BJ21" s="637"/>
      <c r="BK21" s="637"/>
      <c r="BL21" s="637"/>
      <c r="BM21" s="637"/>
      <c r="BN21" s="638"/>
      <c r="BO21" s="639">
        <v>3.3</v>
      </c>
      <c r="BP21" s="639"/>
      <c r="BQ21" s="639"/>
      <c r="BR21" s="639"/>
      <c r="BS21" s="640" t="s">
        <v>130</v>
      </c>
      <c r="BT21" s="640"/>
      <c r="BU21" s="640"/>
      <c r="BV21" s="640"/>
      <c r="BW21" s="640"/>
      <c r="BX21" s="640"/>
      <c r="BY21" s="640"/>
      <c r="BZ21" s="640"/>
      <c r="CA21" s="640"/>
      <c r="CB21" s="644"/>
      <c r="CD21" s="659"/>
      <c r="CE21" s="660"/>
      <c r="CF21" s="660"/>
      <c r="CG21" s="660"/>
      <c r="CH21" s="660"/>
      <c r="CI21" s="660"/>
      <c r="CJ21" s="660"/>
      <c r="CK21" s="660"/>
      <c r="CL21" s="660"/>
      <c r="CM21" s="660"/>
      <c r="CN21" s="660"/>
      <c r="CO21" s="660"/>
      <c r="CP21" s="660"/>
      <c r="CQ21" s="661"/>
      <c r="CR21" s="662"/>
      <c r="CS21" s="655"/>
      <c r="CT21" s="655"/>
      <c r="CU21" s="655"/>
      <c r="CV21" s="655"/>
      <c r="CW21" s="655"/>
      <c r="CX21" s="655"/>
      <c r="CY21" s="663"/>
      <c r="CZ21" s="664"/>
      <c r="DA21" s="664"/>
      <c r="DB21" s="664"/>
      <c r="DC21" s="664"/>
      <c r="DD21" s="654"/>
      <c r="DE21" s="655"/>
      <c r="DF21" s="655"/>
      <c r="DG21" s="655"/>
      <c r="DH21" s="655"/>
      <c r="DI21" s="655"/>
      <c r="DJ21" s="655"/>
      <c r="DK21" s="655"/>
      <c r="DL21" s="655"/>
      <c r="DM21" s="655"/>
      <c r="DN21" s="655"/>
      <c r="DO21" s="655"/>
      <c r="DP21" s="663"/>
      <c r="DQ21" s="654"/>
      <c r="DR21" s="655"/>
      <c r="DS21" s="655"/>
      <c r="DT21" s="655"/>
      <c r="DU21" s="655"/>
      <c r="DV21" s="655"/>
      <c r="DW21" s="655"/>
      <c r="DX21" s="655"/>
      <c r="DY21" s="655"/>
      <c r="DZ21" s="655"/>
      <c r="EA21" s="655"/>
      <c r="EB21" s="655"/>
      <c r="EC21" s="656"/>
    </row>
    <row r="22" spans="2:133" ht="11.25" customHeight="1" x14ac:dyDescent="0.15">
      <c r="B22" s="633" t="s">
        <v>285</v>
      </c>
      <c r="C22" s="634"/>
      <c r="D22" s="634"/>
      <c r="E22" s="634"/>
      <c r="F22" s="634"/>
      <c r="G22" s="634"/>
      <c r="H22" s="634"/>
      <c r="I22" s="634"/>
      <c r="J22" s="634"/>
      <c r="K22" s="634"/>
      <c r="L22" s="634"/>
      <c r="M22" s="634"/>
      <c r="N22" s="634"/>
      <c r="O22" s="634"/>
      <c r="P22" s="634"/>
      <c r="Q22" s="635"/>
      <c r="R22" s="636">
        <v>1980070</v>
      </c>
      <c r="S22" s="637"/>
      <c r="T22" s="637"/>
      <c r="U22" s="637"/>
      <c r="V22" s="637"/>
      <c r="W22" s="637"/>
      <c r="X22" s="637"/>
      <c r="Y22" s="638"/>
      <c r="Z22" s="639">
        <v>43.1</v>
      </c>
      <c r="AA22" s="639"/>
      <c r="AB22" s="639"/>
      <c r="AC22" s="639"/>
      <c r="AD22" s="640">
        <v>1980070</v>
      </c>
      <c r="AE22" s="640"/>
      <c r="AF22" s="640"/>
      <c r="AG22" s="640"/>
      <c r="AH22" s="640"/>
      <c r="AI22" s="640"/>
      <c r="AJ22" s="640"/>
      <c r="AK22" s="640"/>
      <c r="AL22" s="641">
        <v>86.4</v>
      </c>
      <c r="AM22" s="642"/>
      <c r="AN22" s="642"/>
      <c r="AO22" s="643"/>
      <c r="AP22" s="633" t="s">
        <v>286</v>
      </c>
      <c r="AQ22" s="652"/>
      <c r="AR22" s="652"/>
      <c r="AS22" s="652"/>
      <c r="AT22" s="652"/>
      <c r="AU22" s="652"/>
      <c r="AV22" s="652"/>
      <c r="AW22" s="652"/>
      <c r="AX22" s="652"/>
      <c r="AY22" s="652"/>
      <c r="AZ22" s="652"/>
      <c r="BA22" s="652"/>
      <c r="BB22" s="652"/>
      <c r="BC22" s="652"/>
      <c r="BD22" s="652"/>
      <c r="BE22" s="652"/>
      <c r="BF22" s="653"/>
      <c r="BG22" s="636" t="s">
        <v>131</v>
      </c>
      <c r="BH22" s="637"/>
      <c r="BI22" s="637"/>
      <c r="BJ22" s="637"/>
      <c r="BK22" s="637"/>
      <c r="BL22" s="637"/>
      <c r="BM22" s="637"/>
      <c r="BN22" s="638"/>
      <c r="BO22" s="639" t="s">
        <v>180</v>
      </c>
      <c r="BP22" s="639"/>
      <c r="BQ22" s="639"/>
      <c r="BR22" s="639"/>
      <c r="BS22" s="640" t="s">
        <v>180</v>
      </c>
      <c r="BT22" s="640"/>
      <c r="BU22" s="640"/>
      <c r="BV22" s="640"/>
      <c r="BW22" s="640"/>
      <c r="BX22" s="640"/>
      <c r="BY22" s="640"/>
      <c r="BZ22" s="640"/>
      <c r="CA22" s="640"/>
      <c r="CB22" s="644"/>
      <c r="CD22" s="618" t="s">
        <v>287</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288</v>
      </c>
      <c r="C23" s="634"/>
      <c r="D23" s="634"/>
      <c r="E23" s="634"/>
      <c r="F23" s="634"/>
      <c r="G23" s="634"/>
      <c r="H23" s="634"/>
      <c r="I23" s="634"/>
      <c r="J23" s="634"/>
      <c r="K23" s="634"/>
      <c r="L23" s="634"/>
      <c r="M23" s="634"/>
      <c r="N23" s="634"/>
      <c r="O23" s="634"/>
      <c r="P23" s="634"/>
      <c r="Q23" s="635"/>
      <c r="R23" s="636">
        <v>345464</v>
      </c>
      <c r="S23" s="637"/>
      <c r="T23" s="637"/>
      <c r="U23" s="637"/>
      <c r="V23" s="637"/>
      <c r="W23" s="637"/>
      <c r="X23" s="637"/>
      <c r="Y23" s="638"/>
      <c r="Z23" s="639">
        <v>7.5</v>
      </c>
      <c r="AA23" s="639"/>
      <c r="AB23" s="639"/>
      <c r="AC23" s="639"/>
      <c r="AD23" s="640" t="s">
        <v>131</v>
      </c>
      <c r="AE23" s="640"/>
      <c r="AF23" s="640"/>
      <c r="AG23" s="640"/>
      <c r="AH23" s="640"/>
      <c r="AI23" s="640"/>
      <c r="AJ23" s="640"/>
      <c r="AK23" s="640"/>
      <c r="AL23" s="641" t="s">
        <v>130</v>
      </c>
      <c r="AM23" s="642"/>
      <c r="AN23" s="642"/>
      <c r="AO23" s="643"/>
      <c r="AP23" s="633" t="s">
        <v>289</v>
      </c>
      <c r="AQ23" s="652"/>
      <c r="AR23" s="652"/>
      <c r="AS23" s="652"/>
      <c r="AT23" s="652"/>
      <c r="AU23" s="652"/>
      <c r="AV23" s="652"/>
      <c r="AW23" s="652"/>
      <c r="AX23" s="652"/>
      <c r="AY23" s="652"/>
      <c r="AZ23" s="652"/>
      <c r="BA23" s="652"/>
      <c r="BB23" s="652"/>
      <c r="BC23" s="652"/>
      <c r="BD23" s="652"/>
      <c r="BE23" s="652"/>
      <c r="BF23" s="653"/>
      <c r="BG23" s="636" t="s">
        <v>131</v>
      </c>
      <c r="BH23" s="637"/>
      <c r="BI23" s="637"/>
      <c r="BJ23" s="637"/>
      <c r="BK23" s="637"/>
      <c r="BL23" s="637"/>
      <c r="BM23" s="637"/>
      <c r="BN23" s="638"/>
      <c r="BO23" s="639" t="s">
        <v>180</v>
      </c>
      <c r="BP23" s="639"/>
      <c r="BQ23" s="639"/>
      <c r="BR23" s="639"/>
      <c r="BS23" s="640" t="s">
        <v>131</v>
      </c>
      <c r="BT23" s="640"/>
      <c r="BU23" s="640"/>
      <c r="BV23" s="640"/>
      <c r="BW23" s="640"/>
      <c r="BX23" s="640"/>
      <c r="BY23" s="640"/>
      <c r="BZ23" s="640"/>
      <c r="CA23" s="640"/>
      <c r="CB23" s="644"/>
      <c r="CD23" s="618" t="s">
        <v>229</v>
      </c>
      <c r="CE23" s="619"/>
      <c r="CF23" s="619"/>
      <c r="CG23" s="619"/>
      <c r="CH23" s="619"/>
      <c r="CI23" s="619"/>
      <c r="CJ23" s="619"/>
      <c r="CK23" s="619"/>
      <c r="CL23" s="619"/>
      <c r="CM23" s="619"/>
      <c r="CN23" s="619"/>
      <c r="CO23" s="619"/>
      <c r="CP23" s="619"/>
      <c r="CQ23" s="620"/>
      <c r="CR23" s="618" t="s">
        <v>290</v>
      </c>
      <c r="CS23" s="619"/>
      <c r="CT23" s="619"/>
      <c r="CU23" s="619"/>
      <c r="CV23" s="619"/>
      <c r="CW23" s="619"/>
      <c r="CX23" s="619"/>
      <c r="CY23" s="620"/>
      <c r="CZ23" s="618" t="s">
        <v>291</v>
      </c>
      <c r="DA23" s="619"/>
      <c r="DB23" s="619"/>
      <c r="DC23" s="620"/>
      <c r="DD23" s="618" t="s">
        <v>292</v>
      </c>
      <c r="DE23" s="619"/>
      <c r="DF23" s="619"/>
      <c r="DG23" s="619"/>
      <c r="DH23" s="619"/>
      <c r="DI23" s="619"/>
      <c r="DJ23" s="619"/>
      <c r="DK23" s="620"/>
      <c r="DL23" s="665" t="s">
        <v>293</v>
      </c>
      <c r="DM23" s="666"/>
      <c r="DN23" s="666"/>
      <c r="DO23" s="666"/>
      <c r="DP23" s="666"/>
      <c r="DQ23" s="666"/>
      <c r="DR23" s="666"/>
      <c r="DS23" s="666"/>
      <c r="DT23" s="666"/>
      <c r="DU23" s="666"/>
      <c r="DV23" s="667"/>
      <c r="DW23" s="618" t="s">
        <v>294</v>
      </c>
      <c r="DX23" s="619"/>
      <c r="DY23" s="619"/>
      <c r="DZ23" s="619"/>
      <c r="EA23" s="619"/>
      <c r="EB23" s="619"/>
      <c r="EC23" s="620"/>
    </row>
    <row r="24" spans="2:133" ht="11.25" customHeight="1" x14ac:dyDescent="0.15">
      <c r="B24" s="633" t="s">
        <v>295</v>
      </c>
      <c r="C24" s="634"/>
      <c r="D24" s="634"/>
      <c r="E24" s="634"/>
      <c r="F24" s="634"/>
      <c r="G24" s="634"/>
      <c r="H24" s="634"/>
      <c r="I24" s="634"/>
      <c r="J24" s="634"/>
      <c r="K24" s="634"/>
      <c r="L24" s="634"/>
      <c r="M24" s="634"/>
      <c r="N24" s="634"/>
      <c r="O24" s="634"/>
      <c r="P24" s="634"/>
      <c r="Q24" s="635"/>
      <c r="R24" s="636" t="s">
        <v>180</v>
      </c>
      <c r="S24" s="637"/>
      <c r="T24" s="637"/>
      <c r="U24" s="637"/>
      <c r="V24" s="637"/>
      <c r="W24" s="637"/>
      <c r="X24" s="637"/>
      <c r="Y24" s="638"/>
      <c r="Z24" s="639" t="s">
        <v>131</v>
      </c>
      <c r="AA24" s="639"/>
      <c r="AB24" s="639"/>
      <c r="AC24" s="639"/>
      <c r="AD24" s="640" t="s">
        <v>131</v>
      </c>
      <c r="AE24" s="640"/>
      <c r="AF24" s="640"/>
      <c r="AG24" s="640"/>
      <c r="AH24" s="640"/>
      <c r="AI24" s="640"/>
      <c r="AJ24" s="640"/>
      <c r="AK24" s="640"/>
      <c r="AL24" s="641" t="s">
        <v>180</v>
      </c>
      <c r="AM24" s="642"/>
      <c r="AN24" s="642"/>
      <c r="AO24" s="643"/>
      <c r="AP24" s="633" t="s">
        <v>296</v>
      </c>
      <c r="AQ24" s="652"/>
      <c r="AR24" s="652"/>
      <c r="AS24" s="652"/>
      <c r="AT24" s="652"/>
      <c r="AU24" s="652"/>
      <c r="AV24" s="652"/>
      <c r="AW24" s="652"/>
      <c r="AX24" s="652"/>
      <c r="AY24" s="652"/>
      <c r="AZ24" s="652"/>
      <c r="BA24" s="652"/>
      <c r="BB24" s="652"/>
      <c r="BC24" s="652"/>
      <c r="BD24" s="652"/>
      <c r="BE24" s="652"/>
      <c r="BF24" s="653"/>
      <c r="BG24" s="636" t="s">
        <v>180</v>
      </c>
      <c r="BH24" s="637"/>
      <c r="BI24" s="637"/>
      <c r="BJ24" s="637"/>
      <c r="BK24" s="637"/>
      <c r="BL24" s="637"/>
      <c r="BM24" s="637"/>
      <c r="BN24" s="638"/>
      <c r="BO24" s="639" t="s">
        <v>180</v>
      </c>
      <c r="BP24" s="639"/>
      <c r="BQ24" s="639"/>
      <c r="BR24" s="639"/>
      <c r="BS24" s="640" t="s">
        <v>130</v>
      </c>
      <c r="BT24" s="640"/>
      <c r="BU24" s="640"/>
      <c r="BV24" s="640"/>
      <c r="BW24" s="640"/>
      <c r="BX24" s="640"/>
      <c r="BY24" s="640"/>
      <c r="BZ24" s="640"/>
      <c r="CA24" s="640"/>
      <c r="CB24" s="644"/>
      <c r="CD24" s="622" t="s">
        <v>297</v>
      </c>
      <c r="CE24" s="623"/>
      <c r="CF24" s="623"/>
      <c r="CG24" s="623"/>
      <c r="CH24" s="623"/>
      <c r="CI24" s="623"/>
      <c r="CJ24" s="623"/>
      <c r="CK24" s="623"/>
      <c r="CL24" s="623"/>
      <c r="CM24" s="623"/>
      <c r="CN24" s="623"/>
      <c r="CO24" s="623"/>
      <c r="CP24" s="623"/>
      <c r="CQ24" s="624"/>
      <c r="CR24" s="625">
        <v>1309304</v>
      </c>
      <c r="CS24" s="626"/>
      <c r="CT24" s="626"/>
      <c r="CU24" s="626"/>
      <c r="CV24" s="626"/>
      <c r="CW24" s="626"/>
      <c r="CX24" s="626"/>
      <c r="CY24" s="627"/>
      <c r="CZ24" s="630">
        <v>29.5</v>
      </c>
      <c r="DA24" s="631"/>
      <c r="DB24" s="631"/>
      <c r="DC24" s="647"/>
      <c r="DD24" s="668">
        <v>1135385</v>
      </c>
      <c r="DE24" s="626"/>
      <c r="DF24" s="626"/>
      <c r="DG24" s="626"/>
      <c r="DH24" s="626"/>
      <c r="DI24" s="626"/>
      <c r="DJ24" s="626"/>
      <c r="DK24" s="627"/>
      <c r="DL24" s="668">
        <v>1117235</v>
      </c>
      <c r="DM24" s="626"/>
      <c r="DN24" s="626"/>
      <c r="DO24" s="626"/>
      <c r="DP24" s="626"/>
      <c r="DQ24" s="626"/>
      <c r="DR24" s="626"/>
      <c r="DS24" s="626"/>
      <c r="DT24" s="626"/>
      <c r="DU24" s="626"/>
      <c r="DV24" s="627"/>
      <c r="DW24" s="630">
        <v>48.4</v>
      </c>
      <c r="DX24" s="631"/>
      <c r="DY24" s="631"/>
      <c r="DZ24" s="631"/>
      <c r="EA24" s="631"/>
      <c r="EB24" s="631"/>
      <c r="EC24" s="632"/>
    </row>
    <row r="25" spans="2:133" ht="11.25" customHeight="1" x14ac:dyDescent="0.15">
      <c r="B25" s="633" t="s">
        <v>298</v>
      </c>
      <c r="C25" s="634"/>
      <c r="D25" s="634"/>
      <c r="E25" s="634"/>
      <c r="F25" s="634"/>
      <c r="G25" s="634"/>
      <c r="H25" s="634"/>
      <c r="I25" s="634"/>
      <c r="J25" s="634"/>
      <c r="K25" s="634"/>
      <c r="L25" s="634"/>
      <c r="M25" s="634"/>
      <c r="N25" s="634"/>
      <c r="O25" s="634"/>
      <c r="P25" s="634"/>
      <c r="Q25" s="635"/>
      <c r="R25" s="636">
        <v>2624926</v>
      </c>
      <c r="S25" s="637"/>
      <c r="T25" s="637"/>
      <c r="U25" s="637"/>
      <c r="V25" s="637"/>
      <c r="W25" s="637"/>
      <c r="X25" s="637"/>
      <c r="Y25" s="638"/>
      <c r="Z25" s="639">
        <v>57.1</v>
      </c>
      <c r="AA25" s="639"/>
      <c r="AB25" s="639"/>
      <c r="AC25" s="639"/>
      <c r="AD25" s="640">
        <v>2279462</v>
      </c>
      <c r="AE25" s="640"/>
      <c r="AF25" s="640"/>
      <c r="AG25" s="640"/>
      <c r="AH25" s="640"/>
      <c r="AI25" s="640"/>
      <c r="AJ25" s="640"/>
      <c r="AK25" s="640"/>
      <c r="AL25" s="641">
        <v>99.5</v>
      </c>
      <c r="AM25" s="642"/>
      <c r="AN25" s="642"/>
      <c r="AO25" s="643"/>
      <c r="AP25" s="633" t="s">
        <v>299</v>
      </c>
      <c r="AQ25" s="652"/>
      <c r="AR25" s="652"/>
      <c r="AS25" s="652"/>
      <c r="AT25" s="652"/>
      <c r="AU25" s="652"/>
      <c r="AV25" s="652"/>
      <c r="AW25" s="652"/>
      <c r="AX25" s="652"/>
      <c r="AY25" s="652"/>
      <c r="AZ25" s="652"/>
      <c r="BA25" s="652"/>
      <c r="BB25" s="652"/>
      <c r="BC25" s="652"/>
      <c r="BD25" s="652"/>
      <c r="BE25" s="652"/>
      <c r="BF25" s="653"/>
      <c r="BG25" s="636" t="s">
        <v>130</v>
      </c>
      <c r="BH25" s="637"/>
      <c r="BI25" s="637"/>
      <c r="BJ25" s="637"/>
      <c r="BK25" s="637"/>
      <c r="BL25" s="637"/>
      <c r="BM25" s="637"/>
      <c r="BN25" s="638"/>
      <c r="BO25" s="639" t="s">
        <v>131</v>
      </c>
      <c r="BP25" s="639"/>
      <c r="BQ25" s="639"/>
      <c r="BR25" s="639"/>
      <c r="BS25" s="640" t="s">
        <v>180</v>
      </c>
      <c r="BT25" s="640"/>
      <c r="BU25" s="640"/>
      <c r="BV25" s="640"/>
      <c r="BW25" s="640"/>
      <c r="BX25" s="640"/>
      <c r="BY25" s="640"/>
      <c r="BZ25" s="640"/>
      <c r="CA25" s="640"/>
      <c r="CB25" s="644"/>
      <c r="CD25" s="633" t="s">
        <v>300</v>
      </c>
      <c r="CE25" s="634"/>
      <c r="CF25" s="634"/>
      <c r="CG25" s="634"/>
      <c r="CH25" s="634"/>
      <c r="CI25" s="634"/>
      <c r="CJ25" s="634"/>
      <c r="CK25" s="634"/>
      <c r="CL25" s="634"/>
      <c r="CM25" s="634"/>
      <c r="CN25" s="634"/>
      <c r="CO25" s="634"/>
      <c r="CP25" s="634"/>
      <c r="CQ25" s="635"/>
      <c r="CR25" s="636">
        <v>636132</v>
      </c>
      <c r="CS25" s="657"/>
      <c r="CT25" s="657"/>
      <c r="CU25" s="657"/>
      <c r="CV25" s="657"/>
      <c r="CW25" s="657"/>
      <c r="CX25" s="657"/>
      <c r="CY25" s="658"/>
      <c r="CZ25" s="641">
        <v>14.3</v>
      </c>
      <c r="DA25" s="669"/>
      <c r="DB25" s="669"/>
      <c r="DC25" s="671"/>
      <c r="DD25" s="645">
        <v>539882</v>
      </c>
      <c r="DE25" s="657"/>
      <c r="DF25" s="657"/>
      <c r="DG25" s="657"/>
      <c r="DH25" s="657"/>
      <c r="DI25" s="657"/>
      <c r="DJ25" s="657"/>
      <c r="DK25" s="658"/>
      <c r="DL25" s="645">
        <v>523133</v>
      </c>
      <c r="DM25" s="657"/>
      <c r="DN25" s="657"/>
      <c r="DO25" s="657"/>
      <c r="DP25" s="657"/>
      <c r="DQ25" s="657"/>
      <c r="DR25" s="657"/>
      <c r="DS25" s="657"/>
      <c r="DT25" s="657"/>
      <c r="DU25" s="657"/>
      <c r="DV25" s="658"/>
      <c r="DW25" s="641">
        <v>22.7</v>
      </c>
      <c r="DX25" s="669"/>
      <c r="DY25" s="669"/>
      <c r="DZ25" s="669"/>
      <c r="EA25" s="669"/>
      <c r="EB25" s="669"/>
      <c r="EC25" s="670"/>
    </row>
    <row r="26" spans="2:133" ht="11.25" customHeight="1" x14ac:dyDescent="0.15">
      <c r="B26" s="633" t="s">
        <v>301</v>
      </c>
      <c r="C26" s="634"/>
      <c r="D26" s="634"/>
      <c r="E26" s="634"/>
      <c r="F26" s="634"/>
      <c r="G26" s="634"/>
      <c r="H26" s="634"/>
      <c r="I26" s="634"/>
      <c r="J26" s="634"/>
      <c r="K26" s="634"/>
      <c r="L26" s="634"/>
      <c r="M26" s="634"/>
      <c r="N26" s="634"/>
      <c r="O26" s="634"/>
      <c r="P26" s="634"/>
      <c r="Q26" s="635"/>
      <c r="R26" s="636" t="s">
        <v>130</v>
      </c>
      <c r="S26" s="637"/>
      <c r="T26" s="637"/>
      <c r="U26" s="637"/>
      <c r="V26" s="637"/>
      <c r="W26" s="637"/>
      <c r="X26" s="637"/>
      <c r="Y26" s="638"/>
      <c r="Z26" s="639" t="s">
        <v>131</v>
      </c>
      <c r="AA26" s="639"/>
      <c r="AB26" s="639"/>
      <c r="AC26" s="639"/>
      <c r="AD26" s="640" t="s">
        <v>180</v>
      </c>
      <c r="AE26" s="640"/>
      <c r="AF26" s="640"/>
      <c r="AG26" s="640"/>
      <c r="AH26" s="640"/>
      <c r="AI26" s="640"/>
      <c r="AJ26" s="640"/>
      <c r="AK26" s="640"/>
      <c r="AL26" s="641" t="s">
        <v>130</v>
      </c>
      <c r="AM26" s="642"/>
      <c r="AN26" s="642"/>
      <c r="AO26" s="643"/>
      <c r="AP26" s="633" t="s">
        <v>302</v>
      </c>
      <c r="AQ26" s="652"/>
      <c r="AR26" s="652"/>
      <c r="AS26" s="652"/>
      <c r="AT26" s="652"/>
      <c r="AU26" s="652"/>
      <c r="AV26" s="652"/>
      <c r="AW26" s="652"/>
      <c r="AX26" s="652"/>
      <c r="AY26" s="652"/>
      <c r="AZ26" s="652"/>
      <c r="BA26" s="652"/>
      <c r="BB26" s="652"/>
      <c r="BC26" s="652"/>
      <c r="BD26" s="652"/>
      <c r="BE26" s="652"/>
      <c r="BF26" s="653"/>
      <c r="BG26" s="636" t="s">
        <v>131</v>
      </c>
      <c r="BH26" s="637"/>
      <c r="BI26" s="637"/>
      <c r="BJ26" s="637"/>
      <c r="BK26" s="637"/>
      <c r="BL26" s="637"/>
      <c r="BM26" s="637"/>
      <c r="BN26" s="638"/>
      <c r="BO26" s="639" t="s">
        <v>180</v>
      </c>
      <c r="BP26" s="639"/>
      <c r="BQ26" s="639"/>
      <c r="BR26" s="639"/>
      <c r="BS26" s="640" t="s">
        <v>180</v>
      </c>
      <c r="BT26" s="640"/>
      <c r="BU26" s="640"/>
      <c r="BV26" s="640"/>
      <c r="BW26" s="640"/>
      <c r="BX26" s="640"/>
      <c r="BY26" s="640"/>
      <c r="BZ26" s="640"/>
      <c r="CA26" s="640"/>
      <c r="CB26" s="644"/>
      <c r="CD26" s="633" t="s">
        <v>303</v>
      </c>
      <c r="CE26" s="634"/>
      <c r="CF26" s="634"/>
      <c r="CG26" s="634"/>
      <c r="CH26" s="634"/>
      <c r="CI26" s="634"/>
      <c r="CJ26" s="634"/>
      <c r="CK26" s="634"/>
      <c r="CL26" s="634"/>
      <c r="CM26" s="634"/>
      <c r="CN26" s="634"/>
      <c r="CO26" s="634"/>
      <c r="CP26" s="634"/>
      <c r="CQ26" s="635"/>
      <c r="CR26" s="636">
        <v>424440</v>
      </c>
      <c r="CS26" s="637"/>
      <c r="CT26" s="637"/>
      <c r="CU26" s="637"/>
      <c r="CV26" s="637"/>
      <c r="CW26" s="637"/>
      <c r="CX26" s="637"/>
      <c r="CY26" s="638"/>
      <c r="CZ26" s="641">
        <v>9.6</v>
      </c>
      <c r="DA26" s="669"/>
      <c r="DB26" s="669"/>
      <c r="DC26" s="671"/>
      <c r="DD26" s="645">
        <v>358280</v>
      </c>
      <c r="DE26" s="637"/>
      <c r="DF26" s="637"/>
      <c r="DG26" s="637"/>
      <c r="DH26" s="637"/>
      <c r="DI26" s="637"/>
      <c r="DJ26" s="637"/>
      <c r="DK26" s="638"/>
      <c r="DL26" s="645" t="s">
        <v>130</v>
      </c>
      <c r="DM26" s="637"/>
      <c r="DN26" s="637"/>
      <c r="DO26" s="637"/>
      <c r="DP26" s="637"/>
      <c r="DQ26" s="637"/>
      <c r="DR26" s="637"/>
      <c r="DS26" s="637"/>
      <c r="DT26" s="637"/>
      <c r="DU26" s="637"/>
      <c r="DV26" s="638"/>
      <c r="DW26" s="641" t="s">
        <v>131</v>
      </c>
      <c r="DX26" s="669"/>
      <c r="DY26" s="669"/>
      <c r="DZ26" s="669"/>
      <c r="EA26" s="669"/>
      <c r="EB26" s="669"/>
      <c r="EC26" s="670"/>
    </row>
    <row r="27" spans="2:133" ht="11.25" customHeight="1" x14ac:dyDescent="0.15">
      <c r="B27" s="633" t="s">
        <v>304</v>
      </c>
      <c r="C27" s="634"/>
      <c r="D27" s="634"/>
      <c r="E27" s="634"/>
      <c r="F27" s="634"/>
      <c r="G27" s="634"/>
      <c r="H27" s="634"/>
      <c r="I27" s="634"/>
      <c r="J27" s="634"/>
      <c r="K27" s="634"/>
      <c r="L27" s="634"/>
      <c r="M27" s="634"/>
      <c r="N27" s="634"/>
      <c r="O27" s="634"/>
      <c r="P27" s="634"/>
      <c r="Q27" s="635"/>
      <c r="R27" s="636">
        <v>15075</v>
      </c>
      <c r="S27" s="637"/>
      <c r="T27" s="637"/>
      <c r="U27" s="637"/>
      <c r="V27" s="637"/>
      <c r="W27" s="637"/>
      <c r="X27" s="637"/>
      <c r="Y27" s="638"/>
      <c r="Z27" s="639">
        <v>0.3</v>
      </c>
      <c r="AA27" s="639"/>
      <c r="AB27" s="639"/>
      <c r="AC27" s="639"/>
      <c r="AD27" s="640">
        <v>11194</v>
      </c>
      <c r="AE27" s="640"/>
      <c r="AF27" s="640"/>
      <c r="AG27" s="640"/>
      <c r="AH27" s="640"/>
      <c r="AI27" s="640"/>
      <c r="AJ27" s="640"/>
      <c r="AK27" s="640"/>
      <c r="AL27" s="641">
        <v>0.5</v>
      </c>
      <c r="AM27" s="642"/>
      <c r="AN27" s="642"/>
      <c r="AO27" s="643"/>
      <c r="AP27" s="633" t="s">
        <v>305</v>
      </c>
      <c r="AQ27" s="634"/>
      <c r="AR27" s="634"/>
      <c r="AS27" s="634"/>
      <c r="AT27" s="634"/>
      <c r="AU27" s="634"/>
      <c r="AV27" s="634"/>
      <c r="AW27" s="634"/>
      <c r="AX27" s="634"/>
      <c r="AY27" s="634"/>
      <c r="AZ27" s="634"/>
      <c r="BA27" s="634"/>
      <c r="BB27" s="634"/>
      <c r="BC27" s="634"/>
      <c r="BD27" s="634"/>
      <c r="BE27" s="634"/>
      <c r="BF27" s="635"/>
      <c r="BG27" s="636">
        <v>214554</v>
      </c>
      <c r="BH27" s="637"/>
      <c r="BI27" s="637"/>
      <c r="BJ27" s="637"/>
      <c r="BK27" s="637"/>
      <c r="BL27" s="637"/>
      <c r="BM27" s="637"/>
      <c r="BN27" s="638"/>
      <c r="BO27" s="639">
        <v>100</v>
      </c>
      <c r="BP27" s="639"/>
      <c r="BQ27" s="639"/>
      <c r="BR27" s="639"/>
      <c r="BS27" s="640">
        <v>2487</v>
      </c>
      <c r="BT27" s="640"/>
      <c r="BU27" s="640"/>
      <c r="BV27" s="640"/>
      <c r="BW27" s="640"/>
      <c r="BX27" s="640"/>
      <c r="BY27" s="640"/>
      <c r="BZ27" s="640"/>
      <c r="CA27" s="640"/>
      <c r="CB27" s="644"/>
      <c r="CD27" s="633" t="s">
        <v>306</v>
      </c>
      <c r="CE27" s="634"/>
      <c r="CF27" s="634"/>
      <c r="CG27" s="634"/>
      <c r="CH27" s="634"/>
      <c r="CI27" s="634"/>
      <c r="CJ27" s="634"/>
      <c r="CK27" s="634"/>
      <c r="CL27" s="634"/>
      <c r="CM27" s="634"/>
      <c r="CN27" s="634"/>
      <c r="CO27" s="634"/>
      <c r="CP27" s="634"/>
      <c r="CQ27" s="635"/>
      <c r="CR27" s="636">
        <v>86713</v>
      </c>
      <c r="CS27" s="657"/>
      <c r="CT27" s="657"/>
      <c r="CU27" s="657"/>
      <c r="CV27" s="657"/>
      <c r="CW27" s="657"/>
      <c r="CX27" s="657"/>
      <c r="CY27" s="658"/>
      <c r="CZ27" s="641">
        <v>2</v>
      </c>
      <c r="DA27" s="669"/>
      <c r="DB27" s="669"/>
      <c r="DC27" s="671"/>
      <c r="DD27" s="645">
        <v>22164</v>
      </c>
      <c r="DE27" s="657"/>
      <c r="DF27" s="657"/>
      <c r="DG27" s="657"/>
      <c r="DH27" s="657"/>
      <c r="DI27" s="657"/>
      <c r="DJ27" s="657"/>
      <c r="DK27" s="658"/>
      <c r="DL27" s="645">
        <v>20763</v>
      </c>
      <c r="DM27" s="657"/>
      <c r="DN27" s="657"/>
      <c r="DO27" s="657"/>
      <c r="DP27" s="657"/>
      <c r="DQ27" s="657"/>
      <c r="DR27" s="657"/>
      <c r="DS27" s="657"/>
      <c r="DT27" s="657"/>
      <c r="DU27" s="657"/>
      <c r="DV27" s="658"/>
      <c r="DW27" s="641">
        <v>0.9</v>
      </c>
      <c r="DX27" s="669"/>
      <c r="DY27" s="669"/>
      <c r="DZ27" s="669"/>
      <c r="EA27" s="669"/>
      <c r="EB27" s="669"/>
      <c r="EC27" s="670"/>
    </row>
    <row r="28" spans="2:133" ht="11.25" customHeight="1" x14ac:dyDescent="0.15">
      <c r="B28" s="633" t="s">
        <v>307</v>
      </c>
      <c r="C28" s="634"/>
      <c r="D28" s="634"/>
      <c r="E28" s="634"/>
      <c r="F28" s="634"/>
      <c r="G28" s="634"/>
      <c r="H28" s="634"/>
      <c r="I28" s="634"/>
      <c r="J28" s="634"/>
      <c r="K28" s="634"/>
      <c r="L28" s="634"/>
      <c r="M28" s="634"/>
      <c r="N28" s="634"/>
      <c r="O28" s="634"/>
      <c r="P28" s="634"/>
      <c r="Q28" s="635"/>
      <c r="R28" s="636">
        <v>85630</v>
      </c>
      <c r="S28" s="637"/>
      <c r="T28" s="637"/>
      <c r="U28" s="637"/>
      <c r="V28" s="637"/>
      <c r="W28" s="637"/>
      <c r="X28" s="637"/>
      <c r="Y28" s="638"/>
      <c r="Z28" s="639">
        <v>1.9</v>
      </c>
      <c r="AA28" s="639"/>
      <c r="AB28" s="639"/>
      <c r="AC28" s="639"/>
      <c r="AD28" s="640" t="s">
        <v>131</v>
      </c>
      <c r="AE28" s="640"/>
      <c r="AF28" s="640"/>
      <c r="AG28" s="640"/>
      <c r="AH28" s="640"/>
      <c r="AI28" s="640"/>
      <c r="AJ28" s="640"/>
      <c r="AK28" s="640"/>
      <c r="AL28" s="641" t="s">
        <v>180</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308</v>
      </c>
      <c r="CE28" s="634"/>
      <c r="CF28" s="634"/>
      <c r="CG28" s="634"/>
      <c r="CH28" s="634"/>
      <c r="CI28" s="634"/>
      <c r="CJ28" s="634"/>
      <c r="CK28" s="634"/>
      <c r="CL28" s="634"/>
      <c r="CM28" s="634"/>
      <c r="CN28" s="634"/>
      <c r="CO28" s="634"/>
      <c r="CP28" s="634"/>
      <c r="CQ28" s="635"/>
      <c r="CR28" s="636">
        <v>586459</v>
      </c>
      <c r="CS28" s="637"/>
      <c r="CT28" s="637"/>
      <c r="CU28" s="637"/>
      <c r="CV28" s="637"/>
      <c r="CW28" s="637"/>
      <c r="CX28" s="637"/>
      <c r="CY28" s="638"/>
      <c r="CZ28" s="641">
        <v>13.2</v>
      </c>
      <c r="DA28" s="669"/>
      <c r="DB28" s="669"/>
      <c r="DC28" s="671"/>
      <c r="DD28" s="645">
        <v>573339</v>
      </c>
      <c r="DE28" s="637"/>
      <c r="DF28" s="637"/>
      <c r="DG28" s="637"/>
      <c r="DH28" s="637"/>
      <c r="DI28" s="637"/>
      <c r="DJ28" s="637"/>
      <c r="DK28" s="638"/>
      <c r="DL28" s="645">
        <v>573339</v>
      </c>
      <c r="DM28" s="637"/>
      <c r="DN28" s="637"/>
      <c r="DO28" s="637"/>
      <c r="DP28" s="637"/>
      <c r="DQ28" s="637"/>
      <c r="DR28" s="637"/>
      <c r="DS28" s="637"/>
      <c r="DT28" s="637"/>
      <c r="DU28" s="637"/>
      <c r="DV28" s="638"/>
      <c r="DW28" s="641">
        <v>24.8</v>
      </c>
      <c r="DX28" s="669"/>
      <c r="DY28" s="669"/>
      <c r="DZ28" s="669"/>
      <c r="EA28" s="669"/>
      <c r="EB28" s="669"/>
      <c r="EC28" s="670"/>
    </row>
    <row r="29" spans="2:133" ht="11.25" customHeight="1" x14ac:dyDescent="0.15">
      <c r="B29" s="633" t="s">
        <v>309</v>
      </c>
      <c r="C29" s="634"/>
      <c r="D29" s="634"/>
      <c r="E29" s="634"/>
      <c r="F29" s="634"/>
      <c r="G29" s="634"/>
      <c r="H29" s="634"/>
      <c r="I29" s="634"/>
      <c r="J29" s="634"/>
      <c r="K29" s="634"/>
      <c r="L29" s="634"/>
      <c r="M29" s="634"/>
      <c r="N29" s="634"/>
      <c r="O29" s="634"/>
      <c r="P29" s="634"/>
      <c r="Q29" s="635"/>
      <c r="R29" s="636">
        <v>1643</v>
      </c>
      <c r="S29" s="637"/>
      <c r="T29" s="637"/>
      <c r="U29" s="637"/>
      <c r="V29" s="637"/>
      <c r="W29" s="637"/>
      <c r="X29" s="637"/>
      <c r="Y29" s="638"/>
      <c r="Z29" s="639">
        <v>0</v>
      </c>
      <c r="AA29" s="639"/>
      <c r="AB29" s="639"/>
      <c r="AC29" s="639"/>
      <c r="AD29" s="640" t="s">
        <v>180</v>
      </c>
      <c r="AE29" s="640"/>
      <c r="AF29" s="640"/>
      <c r="AG29" s="640"/>
      <c r="AH29" s="640"/>
      <c r="AI29" s="640"/>
      <c r="AJ29" s="640"/>
      <c r="AK29" s="640"/>
      <c r="AL29" s="641" t="s">
        <v>130</v>
      </c>
      <c r="AM29" s="642"/>
      <c r="AN29" s="642"/>
      <c r="AO29" s="643"/>
      <c r="AP29" s="659"/>
      <c r="AQ29" s="660"/>
      <c r="AR29" s="660"/>
      <c r="AS29" s="660"/>
      <c r="AT29" s="660"/>
      <c r="AU29" s="660"/>
      <c r="AV29" s="660"/>
      <c r="AW29" s="660"/>
      <c r="AX29" s="660"/>
      <c r="AY29" s="660"/>
      <c r="AZ29" s="660"/>
      <c r="BA29" s="660"/>
      <c r="BB29" s="660"/>
      <c r="BC29" s="660"/>
      <c r="BD29" s="660"/>
      <c r="BE29" s="660"/>
      <c r="BF29" s="661"/>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310</v>
      </c>
      <c r="CE29" s="675"/>
      <c r="CF29" s="633" t="s">
        <v>311</v>
      </c>
      <c r="CG29" s="634"/>
      <c r="CH29" s="634"/>
      <c r="CI29" s="634"/>
      <c r="CJ29" s="634"/>
      <c r="CK29" s="634"/>
      <c r="CL29" s="634"/>
      <c r="CM29" s="634"/>
      <c r="CN29" s="634"/>
      <c r="CO29" s="634"/>
      <c r="CP29" s="634"/>
      <c r="CQ29" s="635"/>
      <c r="CR29" s="636">
        <v>586369</v>
      </c>
      <c r="CS29" s="657"/>
      <c r="CT29" s="657"/>
      <c r="CU29" s="657"/>
      <c r="CV29" s="657"/>
      <c r="CW29" s="657"/>
      <c r="CX29" s="657"/>
      <c r="CY29" s="658"/>
      <c r="CZ29" s="641">
        <v>13.2</v>
      </c>
      <c r="DA29" s="669"/>
      <c r="DB29" s="669"/>
      <c r="DC29" s="671"/>
      <c r="DD29" s="645">
        <v>573249</v>
      </c>
      <c r="DE29" s="657"/>
      <c r="DF29" s="657"/>
      <c r="DG29" s="657"/>
      <c r="DH29" s="657"/>
      <c r="DI29" s="657"/>
      <c r="DJ29" s="657"/>
      <c r="DK29" s="658"/>
      <c r="DL29" s="645">
        <v>573249</v>
      </c>
      <c r="DM29" s="657"/>
      <c r="DN29" s="657"/>
      <c r="DO29" s="657"/>
      <c r="DP29" s="657"/>
      <c r="DQ29" s="657"/>
      <c r="DR29" s="657"/>
      <c r="DS29" s="657"/>
      <c r="DT29" s="657"/>
      <c r="DU29" s="657"/>
      <c r="DV29" s="658"/>
      <c r="DW29" s="641">
        <v>24.8</v>
      </c>
      <c r="DX29" s="669"/>
      <c r="DY29" s="669"/>
      <c r="DZ29" s="669"/>
      <c r="EA29" s="669"/>
      <c r="EB29" s="669"/>
      <c r="EC29" s="670"/>
    </row>
    <row r="30" spans="2:133" ht="11.25" customHeight="1" x14ac:dyDescent="0.15">
      <c r="B30" s="633" t="s">
        <v>312</v>
      </c>
      <c r="C30" s="634"/>
      <c r="D30" s="634"/>
      <c r="E30" s="634"/>
      <c r="F30" s="634"/>
      <c r="G30" s="634"/>
      <c r="H30" s="634"/>
      <c r="I30" s="634"/>
      <c r="J30" s="634"/>
      <c r="K30" s="634"/>
      <c r="L30" s="634"/>
      <c r="M30" s="634"/>
      <c r="N30" s="634"/>
      <c r="O30" s="634"/>
      <c r="P30" s="634"/>
      <c r="Q30" s="635"/>
      <c r="R30" s="636">
        <v>339862</v>
      </c>
      <c r="S30" s="637"/>
      <c r="T30" s="637"/>
      <c r="U30" s="637"/>
      <c r="V30" s="637"/>
      <c r="W30" s="637"/>
      <c r="X30" s="637"/>
      <c r="Y30" s="638"/>
      <c r="Z30" s="639">
        <v>7.4</v>
      </c>
      <c r="AA30" s="639"/>
      <c r="AB30" s="639"/>
      <c r="AC30" s="639"/>
      <c r="AD30" s="640" t="s">
        <v>130</v>
      </c>
      <c r="AE30" s="640"/>
      <c r="AF30" s="640"/>
      <c r="AG30" s="640"/>
      <c r="AH30" s="640"/>
      <c r="AI30" s="640"/>
      <c r="AJ30" s="640"/>
      <c r="AK30" s="640"/>
      <c r="AL30" s="641" t="s">
        <v>130</v>
      </c>
      <c r="AM30" s="642"/>
      <c r="AN30" s="642"/>
      <c r="AO30" s="643"/>
      <c r="AP30" s="618" t="s">
        <v>229</v>
      </c>
      <c r="AQ30" s="619"/>
      <c r="AR30" s="619"/>
      <c r="AS30" s="619"/>
      <c r="AT30" s="619"/>
      <c r="AU30" s="619"/>
      <c r="AV30" s="619"/>
      <c r="AW30" s="619"/>
      <c r="AX30" s="619"/>
      <c r="AY30" s="619"/>
      <c r="AZ30" s="619"/>
      <c r="BA30" s="619"/>
      <c r="BB30" s="619"/>
      <c r="BC30" s="619"/>
      <c r="BD30" s="619"/>
      <c r="BE30" s="619"/>
      <c r="BF30" s="620"/>
      <c r="BG30" s="618" t="s">
        <v>313</v>
      </c>
      <c r="BH30" s="672"/>
      <c r="BI30" s="672"/>
      <c r="BJ30" s="672"/>
      <c r="BK30" s="672"/>
      <c r="BL30" s="672"/>
      <c r="BM30" s="672"/>
      <c r="BN30" s="672"/>
      <c r="BO30" s="672"/>
      <c r="BP30" s="672"/>
      <c r="BQ30" s="673"/>
      <c r="BR30" s="618" t="s">
        <v>314</v>
      </c>
      <c r="BS30" s="672"/>
      <c r="BT30" s="672"/>
      <c r="BU30" s="672"/>
      <c r="BV30" s="672"/>
      <c r="BW30" s="672"/>
      <c r="BX30" s="672"/>
      <c r="BY30" s="672"/>
      <c r="BZ30" s="672"/>
      <c r="CA30" s="672"/>
      <c r="CB30" s="673"/>
      <c r="CD30" s="676"/>
      <c r="CE30" s="677"/>
      <c r="CF30" s="633" t="s">
        <v>315</v>
      </c>
      <c r="CG30" s="634"/>
      <c r="CH30" s="634"/>
      <c r="CI30" s="634"/>
      <c r="CJ30" s="634"/>
      <c r="CK30" s="634"/>
      <c r="CL30" s="634"/>
      <c r="CM30" s="634"/>
      <c r="CN30" s="634"/>
      <c r="CO30" s="634"/>
      <c r="CP30" s="634"/>
      <c r="CQ30" s="635"/>
      <c r="CR30" s="636">
        <v>576107</v>
      </c>
      <c r="CS30" s="637"/>
      <c r="CT30" s="637"/>
      <c r="CU30" s="637"/>
      <c r="CV30" s="637"/>
      <c r="CW30" s="637"/>
      <c r="CX30" s="637"/>
      <c r="CY30" s="638"/>
      <c r="CZ30" s="641">
        <v>13</v>
      </c>
      <c r="DA30" s="669"/>
      <c r="DB30" s="669"/>
      <c r="DC30" s="671"/>
      <c r="DD30" s="645">
        <v>564661</v>
      </c>
      <c r="DE30" s="637"/>
      <c r="DF30" s="637"/>
      <c r="DG30" s="637"/>
      <c r="DH30" s="637"/>
      <c r="DI30" s="637"/>
      <c r="DJ30" s="637"/>
      <c r="DK30" s="638"/>
      <c r="DL30" s="645">
        <v>564661</v>
      </c>
      <c r="DM30" s="637"/>
      <c r="DN30" s="637"/>
      <c r="DO30" s="637"/>
      <c r="DP30" s="637"/>
      <c r="DQ30" s="637"/>
      <c r="DR30" s="637"/>
      <c r="DS30" s="637"/>
      <c r="DT30" s="637"/>
      <c r="DU30" s="637"/>
      <c r="DV30" s="638"/>
      <c r="DW30" s="641">
        <v>24.5</v>
      </c>
      <c r="DX30" s="669"/>
      <c r="DY30" s="669"/>
      <c r="DZ30" s="669"/>
      <c r="EA30" s="669"/>
      <c r="EB30" s="669"/>
      <c r="EC30" s="670"/>
    </row>
    <row r="31" spans="2:133" ht="11.25" customHeight="1" x14ac:dyDescent="0.15">
      <c r="B31" s="649" t="s">
        <v>316</v>
      </c>
      <c r="C31" s="650"/>
      <c r="D31" s="650"/>
      <c r="E31" s="650"/>
      <c r="F31" s="650"/>
      <c r="G31" s="650"/>
      <c r="H31" s="650"/>
      <c r="I31" s="650"/>
      <c r="J31" s="650"/>
      <c r="K31" s="650"/>
      <c r="L31" s="650"/>
      <c r="M31" s="650"/>
      <c r="N31" s="650"/>
      <c r="O31" s="650"/>
      <c r="P31" s="650"/>
      <c r="Q31" s="651"/>
      <c r="R31" s="636" t="s">
        <v>180</v>
      </c>
      <c r="S31" s="637"/>
      <c r="T31" s="637"/>
      <c r="U31" s="637"/>
      <c r="V31" s="637"/>
      <c r="W31" s="637"/>
      <c r="X31" s="637"/>
      <c r="Y31" s="638"/>
      <c r="Z31" s="639" t="s">
        <v>130</v>
      </c>
      <c r="AA31" s="639"/>
      <c r="AB31" s="639"/>
      <c r="AC31" s="639"/>
      <c r="AD31" s="640" t="s">
        <v>131</v>
      </c>
      <c r="AE31" s="640"/>
      <c r="AF31" s="640"/>
      <c r="AG31" s="640"/>
      <c r="AH31" s="640"/>
      <c r="AI31" s="640"/>
      <c r="AJ31" s="640"/>
      <c r="AK31" s="640"/>
      <c r="AL31" s="641" t="s">
        <v>130</v>
      </c>
      <c r="AM31" s="642"/>
      <c r="AN31" s="642"/>
      <c r="AO31" s="643"/>
      <c r="AP31" s="684" t="s">
        <v>317</v>
      </c>
      <c r="AQ31" s="685"/>
      <c r="AR31" s="685"/>
      <c r="AS31" s="685"/>
      <c r="AT31" s="690" t="s">
        <v>318</v>
      </c>
      <c r="AU31" s="212"/>
      <c r="AV31" s="212"/>
      <c r="AW31" s="212"/>
      <c r="AX31" s="622" t="s">
        <v>193</v>
      </c>
      <c r="AY31" s="623"/>
      <c r="AZ31" s="623"/>
      <c r="BA31" s="623"/>
      <c r="BB31" s="623"/>
      <c r="BC31" s="623"/>
      <c r="BD31" s="623"/>
      <c r="BE31" s="623"/>
      <c r="BF31" s="624"/>
      <c r="BG31" s="683">
        <v>98.8</v>
      </c>
      <c r="BH31" s="680"/>
      <c r="BI31" s="680"/>
      <c r="BJ31" s="680"/>
      <c r="BK31" s="680"/>
      <c r="BL31" s="680"/>
      <c r="BM31" s="631">
        <v>91.4</v>
      </c>
      <c r="BN31" s="680"/>
      <c r="BO31" s="680"/>
      <c r="BP31" s="680"/>
      <c r="BQ31" s="681"/>
      <c r="BR31" s="683">
        <v>98.9</v>
      </c>
      <c r="BS31" s="680"/>
      <c r="BT31" s="680"/>
      <c r="BU31" s="680"/>
      <c r="BV31" s="680"/>
      <c r="BW31" s="680"/>
      <c r="BX31" s="631">
        <v>91.6</v>
      </c>
      <c r="BY31" s="680"/>
      <c r="BZ31" s="680"/>
      <c r="CA31" s="680"/>
      <c r="CB31" s="681"/>
      <c r="CD31" s="676"/>
      <c r="CE31" s="677"/>
      <c r="CF31" s="633" t="s">
        <v>319</v>
      </c>
      <c r="CG31" s="634"/>
      <c r="CH31" s="634"/>
      <c r="CI31" s="634"/>
      <c r="CJ31" s="634"/>
      <c r="CK31" s="634"/>
      <c r="CL31" s="634"/>
      <c r="CM31" s="634"/>
      <c r="CN31" s="634"/>
      <c r="CO31" s="634"/>
      <c r="CP31" s="634"/>
      <c r="CQ31" s="635"/>
      <c r="CR31" s="636">
        <v>10262</v>
      </c>
      <c r="CS31" s="657"/>
      <c r="CT31" s="657"/>
      <c r="CU31" s="657"/>
      <c r="CV31" s="657"/>
      <c r="CW31" s="657"/>
      <c r="CX31" s="657"/>
      <c r="CY31" s="658"/>
      <c r="CZ31" s="641">
        <v>0.2</v>
      </c>
      <c r="DA31" s="669"/>
      <c r="DB31" s="669"/>
      <c r="DC31" s="671"/>
      <c r="DD31" s="645">
        <v>8588</v>
      </c>
      <c r="DE31" s="657"/>
      <c r="DF31" s="657"/>
      <c r="DG31" s="657"/>
      <c r="DH31" s="657"/>
      <c r="DI31" s="657"/>
      <c r="DJ31" s="657"/>
      <c r="DK31" s="658"/>
      <c r="DL31" s="645">
        <v>8588</v>
      </c>
      <c r="DM31" s="657"/>
      <c r="DN31" s="657"/>
      <c r="DO31" s="657"/>
      <c r="DP31" s="657"/>
      <c r="DQ31" s="657"/>
      <c r="DR31" s="657"/>
      <c r="DS31" s="657"/>
      <c r="DT31" s="657"/>
      <c r="DU31" s="657"/>
      <c r="DV31" s="658"/>
      <c r="DW31" s="641">
        <v>0.4</v>
      </c>
      <c r="DX31" s="669"/>
      <c r="DY31" s="669"/>
      <c r="DZ31" s="669"/>
      <c r="EA31" s="669"/>
      <c r="EB31" s="669"/>
      <c r="EC31" s="670"/>
    </row>
    <row r="32" spans="2:133" ht="11.25" customHeight="1" x14ac:dyDescent="0.15">
      <c r="B32" s="633" t="s">
        <v>320</v>
      </c>
      <c r="C32" s="634"/>
      <c r="D32" s="634"/>
      <c r="E32" s="634"/>
      <c r="F32" s="634"/>
      <c r="G32" s="634"/>
      <c r="H32" s="634"/>
      <c r="I32" s="634"/>
      <c r="J32" s="634"/>
      <c r="K32" s="634"/>
      <c r="L32" s="634"/>
      <c r="M32" s="634"/>
      <c r="N32" s="634"/>
      <c r="O32" s="634"/>
      <c r="P32" s="634"/>
      <c r="Q32" s="635"/>
      <c r="R32" s="636">
        <v>136816</v>
      </c>
      <c r="S32" s="637"/>
      <c r="T32" s="637"/>
      <c r="U32" s="637"/>
      <c r="V32" s="637"/>
      <c r="W32" s="637"/>
      <c r="X32" s="637"/>
      <c r="Y32" s="638"/>
      <c r="Z32" s="639">
        <v>3</v>
      </c>
      <c r="AA32" s="639"/>
      <c r="AB32" s="639"/>
      <c r="AC32" s="639"/>
      <c r="AD32" s="640" t="s">
        <v>130</v>
      </c>
      <c r="AE32" s="640"/>
      <c r="AF32" s="640"/>
      <c r="AG32" s="640"/>
      <c r="AH32" s="640"/>
      <c r="AI32" s="640"/>
      <c r="AJ32" s="640"/>
      <c r="AK32" s="640"/>
      <c r="AL32" s="641" t="s">
        <v>131</v>
      </c>
      <c r="AM32" s="642"/>
      <c r="AN32" s="642"/>
      <c r="AO32" s="643"/>
      <c r="AP32" s="686"/>
      <c r="AQ32" s="687"/>
      <c r="AR32" s="687"/>
      <c r="AS32" s="687"/>
      <c r="AT32" s="691"/>
      <c r="AU32" s="208" t="s">
        <v>321</v>
      </c>
      <c r="AX32" s="633" t="s">
        <v>322</v>
      </c>
      <c r="AY32" s="634"/>
      <c r="AZ32" s="634"/>
      <c r="BA32" s="634"/>
      <c r="BB32" s="634"/>
      <c r="BC32" s="634"/>
      <c r="BD32" s="634"/>
      <c r="BE32" s="634"/>
      <c r="BF32" s="635"/>
      <c r="BG32" s="693">
        <v>98.2</v>
      </c>
      <c r="BH32" s="657"/>
      <c r="BI32" s="657"/>
      <c r="BJ32" s="657"/>
      <c r="BK32" s="657"/>
      <c r="BL32" s="657"/>
      <c r="BM32" s="642">
        <v>88.6</v>
      </c>
      <c r="BN32" s="657"/>
      <c r="BO32" s="657"/>
      <c r="BP32" s="657"/>
      <c r="BQ32" s="682"/>
      <c r="BR32" s="693">
        <v>98.5</v>
      </c>
      <c r="BS32" s="657"/>
      <c r="BT32" s="657"/>
      <c r="BU32" s="657"/>
      <c r="BV32" s="657"/>
      <c r="BW32" s="657"/>
      <c r="BX32" s="642">
        <v>89.5</v>
      </c>
      <c r="BY32" s="657"/>
      <c r="BZ32" s="657"/>
      <c r="CA32" s="657"/>
      <c r="CB32" s="682"/>
      <c r="CD32" s="678"/>
      <c r="CE32" s="679"/>
      <c r="CF32" s="633" t="s">
        <v>323</v>
      </c>
      <c r="CG32" s="634"/>
      <c r="CH32" s="634"/>
      <c r="CI32" s="634"/>
      <c r="CJ32" s="634"/>
      <c r="CK32" s="634"/>
      <c r="CL32" s="634"/>
      <c r="CM32" s="634"/>
      <c r="CN32" s="634"/>
      <c r="CO32" s="634"/>
      <c r="CP32" s="634"/>
      <c r="CQ32" s="635"/>
      <c r="CR32" s="636">
        <v>90</v>
      </c>
      <c r="CS32" s="637"/>
      <c r="CT32" s="637"/>
      <c r="CU32" s="637"/>
      <c r="CV32" s="637"/>
      <c r="CW32" s="637"/>
      <c r="CX32" s="637"/>
      <c r="CY32" s="638"/>
      <c r="CZ32" s="641">
        <v>0</v>
      </c>
      <c r="DA32" s="669"/>
      <c r="DB32" s="669"/>
      <c r="DC32" s="671"/>
      <c r="DD32" s="645">
        <v>90</v>
      </c>
      <c r="DE32" s="637"/>
      <c r="DF32" s="637"/>
      <c r="DG32" s="637"/>
      <c r="DH32" s="637"/>
      <c r="DI32" s="637"/>
      <c r="DJ32" s="637"/>
      <c r="DK32" s="638"/>
      <c r="DL32" s="645">
        <v>90</v>
      </c>
      <c r="DM32" s="637"/>
      <c r="DN32" s="637"/>
      <c r="DO32" s="637"/>
      <c r="DP32" s="637"/>
      <c r="DQ32" s="637"/>
      <c r="DR32" s="637"/>
      <c r="DS32" s="637"/>
      <c r="DT32" s="637"/>
      <c r="DU32" s="637"/>
      <c r="DV32" s="638"/>
      <c r="DW32" s="641">
        <v>0</v>
      </c>
      <c r="DX32" s="669"/>
      <c r="DY32" s="669"/>
      <c r="DZ32" s="669"/>
      <c r="EA32" s="669"/>
      <c r="EB32" s="669"/>
      <c r="EC32" s="670"/>
    </row>
    <row r="33" spans="2:133" ht="11.25" customHeight="1" x14ac:dyDescent="0.15">
      <c r="B33" s="633" t="s">
        <v>324</v>
      </c>
      <c r="C33" s="634"/>
      <c r="D33" s="634"/>
      <c r="E33" s="634"/>
      <c r="F33" s="634"/>
      <c r="G33" s="634"/>
      <c r="H33" s="634"/>
      <c r="I33" s="634"/>
      <c r="J33" s="634"/>
      <c r="K33" s="634"/>
      <c r="L33" s="634"/>
      <c r="M33" s="634"/>
      <c r="N33" s="634"/>
      <c r="O33" s="634"/>
      <c r="P33" s="634"/>
      <c r="Q33" s="635"/>
      <c r="R33" s="636">
        <v>16552</v>
      </c>
      <c r="S33" s="637"/>
      <c r="T33" s="637"/>
      <c r="U33" s="637"/>
      <c r="V33" s="637"/>
      <c r="W33" s="637"/>
      <c r="X33" s="637"/>
      <c r="Y33" s="638"/>
      <c r="Z33" s="639">
        <v>0.4</v>
      </c>
      <c r="AA33" s="639"/>
      <c r="AB33" s="639"/>
      <c r="AC33" s="639"/>
      <c r="AD33" s="640" t="s">
        <v>131</v>
      </c>
      <c r="AE33" s="640"/>
      <c r="AF33" s="640"/>
      <c r="AG33" s="640"/>
      <c r="AH33" s="640"/>
      <c r="AI33" s="640"/>
      <c r="AJ33" s="640"/>
      <c r="AK33" s="640"/>
      <c r="AL33" s="641" t="s">
        <v>180</v>
      </c>
      <c r="AM33" s="642"/>
      <c r="AN33" s="642"/>
      <c r="AO33" s="643"/>
      <c r="AP33" s="688"/>
      <c r="AQ33" s="689"/>
      <c r="AR33" s="689"/>
      <c r="AS33" s="689"/>
      <c r="AT33" s="692"/>
      <c r="AU33" s="213"/>
      <c r="AV33" s="213"/>
      <c r="AW33" s="213"/>
      <c r="AX33" s="659" t="s">
        <v>325</v>
      </c>
      <c r="AY33" s="660"/>
      <c r="AZ33" s="660"/>
      <c r="BA33" s="660"/>
      <c r="BB33" s="660"/>
      <c r="BC33" s="660"/>
      <c r="BD33" s="660"/>
      <c r="BE33" s="660"/>
      <c r="BF33" s="661"/>
      <c r="BG33" s="694">
        <v>99.4</v>
      </c>
      <c r="BH33" s="695"/>
      <c r="BI33" s="695"/>
      <c r="BJ33" s="695"/>
      <c r="BK33" s="695"/>
      <c r="BL33" s="695"/>
      <c r="BM33" s="696">
        <v>92.6</v>
      </c>
      <c r="BN33" s="695"/>
      <c r="BO33" s="695"/>
      <c r="BP33" s="695"/>
      <c r="BQ33" s="697"/>
      <c r="BR33" s="694">
        <v>99.4</v>
      </c>
      <c r="BS33" s="695"/>
      <c r="BT33" s="695"/>
      <c r="BU33" s="695"/>
      <c r="BV33" s="695"/>
      <c r="BW33" s="695"/>
      <c r="BX33" s="696">
        <v>91.8</v>
      </c>
      <c r="BY33" s="695"/>
      <c r="BZ33" s="695"/>
      <c r="CA33" s="695"/>
      <c r="CB33" s="697"/>
      <c r="CD33" s="633" t="s">
        <v>326</v>
      </c>
      <c r="CE33" s="634"/>
      <c r="CF33" s="634"/>
      <c r="CG33" s="634"/>
      <c r="CH33" s="634"/>
      <c r="CI33" s="634"/>
      <c r="CJ33" s="634"/>
      <c r="CK33" s="634"/>
      <c r="CL33" s="634"/>
      <c r="CM33" s="634"/>
      <c r="CN33" s="634"/>
      <c r="CO33" s="634"/>
      <c r="CP33" s="634"/>
      <c r="CQ33" s="635"/>
      <c r="CR33" s="636">
        <v>2618740</v>
      </c>
      <c r="CS33" s="657"/>
      <c r="CT33" s="657"/>
      <c r="CU33" s="657"/>
      <c r="CV33" s="657"/>
      <c r="CW33" s="657"/>
      <c r="CX33" s="657"/>
      <c r="CY33" s="658"/>
      <c r="CZ33" s="641">
        <v>59</v>
      </c>
      <c r="DA33" s="669"/>
      <c r="DB33" s="669"/>
      <c r="DC33" s="671"/>
      <c r="DD33" s="645">
        <v>1401142</v>
      </c>
      <c r="DE33" s="657"/>
      <c r="DF33" s="657"/>
      <c r="DG33" s="657"/>
      <c r="DH33" s="657"/>
      <c r="DI33" s="657"/>
      <c r="DJ33" s="657"/>
      <c r="DK33" s="658"/>
      <c r="DL33" s="645">
        <v>595231</v>
      </c>
      <c r="DM33" s="657"/>
      <c r="DN33" s="657"/>
      <c r="DO33" s="657"/>
      <c r="DP33" s="657"/>
      <c r="DQ33" s="657"/>
      <c r="DR33" s="657"/>
      <c r="DS33" s="657"/>
      <c r="DT33" s="657"/>
      <c r="DU33" s="657"/>
      <c r="DV33" s="658"/>
      <c r="DW33" s="641">
        <v>25.8</v>
      </c>
      <c r="DX33" s="669"/>
      <c r="DY33" s="669"/>
      <c r="DZ33" s="669"/>
      <c r="EA33" s="669"/>
      <c r="EB33" s="669"/>
      <c r="EC33" s="670"/>
    </row>
    <row r="34" spans="2:133" ht="11.25" customHeight="1" x14ac:dyDescent="0.15">
      <c r="B34" s="633" t="s">
        <v>327</v>
      </c>
      <c r="C34" s="634"/>
      <c r="D34" s="634"/>
      <c r="E34" s="634"/>
      <c r="F34" s="634"/>
      <c r="G34" s="634"/>
      <c r="H34" s="634"/>
      <c r="I34" s="634"/>
      <c r="J34" s="634"/>
      <c r="K34" s="634"/>
      <c r="L34" s="634"/>
      <c r="M34" s="634"/>
      <c r="N34" s="634"/>
      <c r="O34" s="634"/>
      <c r="P34" s="634"/>
      <c r="Q34" s="635"/>
      <c r="R34" s="636">
        <v>360104</v>
      </c>
      <c r="S34" s="637"/>
      <c r="T34" s="637"/>
      <c r="U34" s="637"/>
      <c r="V34" s="637"/>
      <c r="W34" s="637"/>
      <c r="X34" s="637"/>
      <c r="Y34" s="638"/>
      <c r="Z34" s="639">
        <v>7.8</v>
      </c>
      <c r="AA34" s="639"/>
      <c r="AB34" s="639"/>
      <c r="AC34" s="639"/>
      <c r="AD34" s="640" t="s">
        <v>180</v>
      </c>
      <c r="AE34" s="640"/>
      <c r="AF34" s="640"/>
      <c r="AG34" s="640"/>
      <c r="AH34" s="640"/>
      <c r="AI34" s="640"/>
      <c r="AJ34" s="640"/>
      <c r="AK34" s="640"/>
      <c r="AL34" s="641" t="s">
        <v>130</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328</v>
      </c>
      <c r="CE34" s="634"/>
      <c r="CF34" s="634"/>
      <c r="CG34" s="634"/>
      <c r="CH34" s="634"/>
      <c r="CI34" s="634"/>
      <c r="CJ34" s="634"/>
      <c r="CK34" s="634"/>
      <c r="CL34" s="634"/>
      <c r="CM34" s="634"/>
      <c r="CN34" s="634"/>
      <c r="CO34" s="634"/>
      <c r="CP34" s="634"/>
      <c r="CQ34" s="635"/>
      <c r="CR34" s="636">
        <v>821167</v>
      </c>
      <c r="CS34" s="637"/>
      <c r="CT34" s="637"/>
      <c r="CU34" s="637"/>
      <c r="CV34" s="637"/>
      <c r="CW34" s="637"/>
      <c r="CX34" s="637"/>
      <c r="CY34" s="638"/>
      <c r="CZ34" s="641">
        <v>18.5</v>
      </c>
      <c r="DA34" s="669"/>
      <c r="DB34" s="669"/>
      <c r="DC34" s="671"/>
      <c r="DD34" s="645">
        <v>309618</v>
      </c>
      <c r="DE34" s="637"/>
      <c r="DF34" s="637"/>
      <c r="DG34" s="637"/>
      <c r="DH34" s="637"/>
      <c r="DI34" s="637"/>
      <c r="DJ34" s="637"/>
      <c r="DK34" s="638"/>
      <c r="DL34" s="645">
        <v>275953</v>
      </c>
      <c r="DM34" s="637"/>
      <c r="DN34" s="637"/>
      <c r="DO34" s="637"/>
      <c r="DP34" s="637"/>
      <c r="DQ34" s="637"/>
      <c r="DR34" s="637"/>
      <c r="DS34" s="637"/>
      <c r="DT34" s="637"/>
      <c r="DU34" s="637"/>
      <c r="DV34" s="638"/>
      <c r="DW34" s="641">
        <v>12</v>
      </c>
      <c r="DX34" s="669"/>
      <c r="DY34" s="669"/>
      <c r="DZ34" s="669"/>
      <c r="EA34" s="669"/>
      <c r="EB34" s="669"/>
      <c r="EC34" s="670"/>
    </row>
    <row r="35" spans="2:133" ht="11.25" customHeight="1" x14ac:dyDescent="0.15">
      <c r="B35" s="633" t="s">
        <v>329</v>
      </c>
      <c r="C35" s="634"/>
      <c r="D35" s="634"/>
      <c r="E35" s="634"/>
      <c r="F35" s="634"/>
      <c r="G35" s="634"/>
      <c r="H35" s="634"/>
      <c r="I35" s="634"/>
      <c r="J35" s="634"/>
      <c r="K35" s="634"/>
      <c r="L35" s="634"/>
      <c r="M35" s="634"/>
      <c r="N35" s="634"/>
      <c r="O35" s="634"/>
      <c r="P35" s="634"/>
      <c r="Q35" s="635"/>
      <c r="R35" s="636">
        <v>251474</v>
      </c>
      <c r="S35" s="637"/>
      <c r="T35" s="637"/>
      <c r="U35" s="637"/>
      <c r="V35" s="637"/>
      <c r="W35" s="637"/>
      <c r="X35" s="637"/>
      <c r="Y35" s="638"/>
      <c r="Z35" s="639">
        <v>5.5</v>
      </c>
      <c r="AA35" s="639"/>
      <c r="AB35" s="639"/>
      <c r="AC35" s="639"/>
      <c r="AD35" s="640" t="s">
        <v>180</v>
      </c>
      <c r="AE35" s="640"/>
      <c r="AF35" s="640"/>
      <c r="AG35" s="640"/>
      <c r="AH35" s="640"/>
      <c r="AI35" s="640"/>
      <c r="AJ35" s="640"/>
      <c r="AK35" s="640"/>
      <c r="AL35" s="641" t="s">
        <v>130</v>
      </c>
      <c r="AM35" s="642"/>
      <c r="AN35" s="642"/>
      <c r="AO35" s="643"/>
      <c r="AP35" s="216"/>
      <c r="AQ35" s="618" t="s">
        <v>330</v>
      </c>
      <c r="AR35" s="619"/>
      <c r="AS35" s="619"/>
      <c r="AT35" s="619"/>
      <c r="AU35" s="619"/>
      <c r="AV35" s="619"/>
      <c r="AW35" s="619"/>
      <c r="AX35" s="619"/>
      <c r="AY35" s="619"/>
      <c r="AZ35" s="619"/>
      <c r="BA35" s="619"/>
      <c r="BB35" s="619"/>
      <c r="BC35" s="619"/>
      <c r="BD35" s="619"/>
      <c r="BE35" s="619"/>
      <c r="BF35" s="620"/>
      <c r="BG35" s="618" t="s">
        <v>331</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332</v>
      </c>
      <c r="CE35" s="634"/>
      <c r="CF35" s="634"/>
      <c r="CG35" s="634"/>
      <c r="CH35" s="634"/>
      <c r="CI35" s="634"/>
      <c r="CJ35" s="634"/>
      <c r="CK35" s="634"/>
      <c r="CL35" s="634"/>
      <c r="CM35" s="634"/>
      <c r="CN35" s="634"/>
      <c r="CO35" s="634"/>
      <c r="CP35" s="634"/>
      <c r="CQ35" s="635"/>
      <c r="CR35" s="636">
        <v>165403</v>
      </c>
      <c r="CS35" s="657"/>
      <c r="CT35" s="657"/>
      <c r="CU35" s="657"/>
      <c r="CV35" s="657"/>
      <c r="CW35" s="657"/>
      <c r="CX35" s="657"/>
      <c r="CY35" s="658"/>
      <c r="CZ35" s="641">
        <v>3.7</v>
      </c>
      <c r="DA35" s="669"/>
      <c r="DB35" s="669"/>
      <c r="DC35" s="671"/>
      <c r="DD35" s="645">
        <v>98201</v>
      </c>
      <c r="DE35" s="657"/>
      <c r="DF35" s="657"/>
      <c r="DG35" s="657"/>
      <c r="DH35" s="657"/>
      <c r="DI35" s="657"/>
      <c r="DJ35" s="657"/>
      <c r="DK35" s="658"/>
      <c r="DL35" s="645">
        <v>87627</v>
      </c>
      <c r="DM35" s="657"/>
      <c r="DN35" s="657"/>
      <c r="DO35" s="657"/>
      <c r="DP35" s="657"/>
      <c r="DQ35" s="657"/>
      <c r="DR35" s="657"/>
      <c r="DS35" s="657"/>
      <c r="DT35" s="657"/>
      <c r="DU35" s="657"/>
      <c r="DV35" s="658"/>
      <c r="DW35" s="641">
        <v>3.8</v>
      </c>
      <c r="DX35" s="669"/>
      <c r="DY35" s="669"/>
      <c r="DZ35" s="669"/>
      <c r="EA35" s="669"/>
      <c r="EB35" s="669"/>
      <c r="EC35" s="670"/>
    </row>
    <row r="36" spans="2:133" ht="11.25" customHeight="1" x14ac:dyDescent="0.15">
      <c r="B36" s="633" t="s">
        <v>333</v>
      </c>
      <c r="C36" s="634"/>
      <c r="D36" s="634"/>
      <c r="E36" s="634"/>
      <c r="F36" s="634"/>
      <c r="G36" s="634"/>
      <c r="H36" s="634"/>
      <c r="I36" s="634"/>
      <c r="J36" s="634"/>
      <c r="K36" s="634"/>
      <c r="L36" s="634"/>
      <c r="M36" s="634"/>
      <c r="N36" s="634"/>
      <c r="O36" s="634"/>
      <c r="P36" s="634"/>
      <c r="Q36" s="635"/>
      <c r="R36" s="636">
        <v>135561</v>
      </c>
      <c r="S36" s="637"/>
      <c r="T36" s="637"/>
      <c r="U36" s="637"/>
      <c r="V36" s="637"/>
      <c r="W36" s="637"/>
      <c r="X36" s="637"/>
      <c r="Y36" s="638"/>
      <c r="Z36" s="639">
        <v>2.9</v>
      </c>
      <c r="AA36" s="639"/>
      <c r="AB36" s="639"/>
      <c r="AC36" s="639"/>
      <c r="AD36" s="640" t="s">
        <v>180</v>
      </c>
      <c r="AE36" s="640"/>
      <c r="AF36" s="640"/>
      <c r="AG36" s="640"/>
      <c r="AH36" s="640"/>
      <c r="AI36" s="640"/>
      <c r="AJ36" s="640"/>
      <c r="AK36" s="640"/>
      <c r="AL36" s="641" t="s">
        <v>180</v>
      </c>
      <c r="AM36" s="642"/>
      <c r="AN36" s="642"/>
      <c r="AO36" s="643"/>
      <c r="AP36" s="216"/>
      <c r="AQ36" s="702" t="s">
        <v>334</v>
      </c>
      <c r="AR36" s="703"/>
      <c r="AS36" s="703"/>
      <c r="AT36" s="703"/>
      <c r="AU36" s="703"/>
      <c r="AV36" s="703"/>
      <c r="AW36" s="703"/>
      <c r="AX36" s="703"/>
      <c r="AY36" s="704"/>
      <c r="AZ36" s="625">
        <v>494010</v>
      </c>
      <c r="BA36" s="626"/>
      <c r="BB36" s="626"/>
      <c r="BC36" s="626"/>
      <c r="BD36" s="626"/>
      <c r="BE36" s="626"/>
      <c r="BF36" s="698"/>
      <c r="BG36" s="622" t="s">
        <v>335</v>
      </c>
      <c r="BH36" s="623"/>
      <c r="BI36" s="623"/>
      <c r="BJ36" s="623"/>
      <c r="BK36" s="623"/>
      <c r="BL36" s="623"/>
      <c r="BM36" s="623"/>
      <c r="BN36" s="623"/>
      <c r="BO36" s="623"/>
      <c r="BP36" s="623"/>
      <c r="BQ36" s="623"/>
      <c r="BR36" s="623"/>
      <c r="BS36" s="623"/>
      <c r="BT36" s="623"/>
      <c r="BU36" s="624"/>
      <c r="BV36" s="625">
        <v>19426</v>
      </c>
      <c r="BW36" s="626"/>
      <c r="BX36" s="626"/>
      <c r="BY36" s="626"/>
      <c r="BZ36" s="626"/>
      <c r="CA36" s="626"/>
      <c r="CB36" s="698"/>
      <c r="CD36" s="633" t="s">
        <v>336</v>
      </c>
      <c r="CE36" s="634"/>
      <c r="CF36" s="634"/>
      <c r="CG36" s="634"/>
      <c r="CH36" s="634"/>
      <c r="CI36" s="634"/>
      <c r="CJ36" s="634"/>
      <c r="CK36" s="634"/>
      <c r="CL36" s="634"/>
      <c r="CM36" s="634"/>
      <c r="CN36" s="634"/>
      <c r="CO36" s="634"/>
      <c r="CP36" s="634"/>
      <c r="CQ36" s="635"/>
      <c r="CR36" s="636">
        <v>733541</v>
      </c>
      <c r="CS36" s="637"/>
      <c r="CT36" s="637"/>
      <c r="CU36" s="637"/>
      <c r="CV36" s="637"/>
      <c r="CW36" s="637"/>
      <c r="CX36" s="637"/>
      <c r="CY36" s="638"/>
      <c r="CZ36" s="641">
        <v>16.5</v>
      </c>
      <c r="DA36" s="669"/>
      <c r="DB36" s="669"/>
      <c r="DC36" s="671"/>
      <c r="DD36" s="645">
        <v>423514</v>
      </c>
      <c r="DE36" s="637"/>
      <c r="DF36" s="637"/>
      <c r="DG36" s="637"/>
      <c r="DH36" s="637"/>
      <c r="DI36" s="637"/>
      <c r="DJ36" s="637"/>
      <c r="DK36" s="638"/>
      <c r="DL36" s="645">
        <v>152430</v>
      </c>
      <c r="DM36" s="637"/>
      <c r="DN36" s="637"/>
      <c r="DO36" s="637"/>
      <c r="DP36" s="637"/>
      <c r="DQ36" s="637"/>
      <c r="DR36" s="637"/>
      <c r="DS36" s="637"/>
      <c r="DT36" s="637"/>
      <c r="DU36" s="637"/>
      <c r="DV36" s="638"/>
      <c r="DW36" s="641">
        <v>6.6</v>
      </c>
      <c r="DX36" s="669"/>
      <c r="DY36" s="669"/>
      <c r="DZ36" s="669"/>
      <c r="EA36" s="669"/>
      <c r="EB36" s="669"/>
      <c r="EC36" s="670"/>
    </row>
    <row r="37" spans="2:133" ht="11.25" customHeight="1" x14ac:dyDescent="0.15">
      <c r="B37" s="633" t="s">
        <v>337</v>
      </c>
      <c r="C37" s="634"/>
      <c r="D37" s="634"/>
      <c r="E37" s="634"/>
      <c r="F37" s="634"/>
      <c r="G37" s="634"/>
      <c r="H37" s="634"/>
      <c r="I37" s="634"/>
      <c r="J37" s="634"/>
      <c r="K37" s="634"/>
      <c r="L37" s="634"/>
      <c r="M37" s="634"/>
      <c r="N37" s="634"/>
      <c r="O37" s="634"/>
      <c r="P37" s="634"/>
      <c r="Q37" s="635"/>
      <c r="R37" s="636">
        <v>295418</v>
      </c>
      <c r="S37" s="637"/>
      <c r="T37" s="637"/>
      <c r="U37" s="637"/>
      <c r="V37" s="637"/>
      <c r="W37" s="637"/>
      <c r="X37" s="637"/>
      <c r="Y37" s="638"/>
      <c r="Z37" s="639">
        <v>6.4</v>
      </c>
      <c r="AA37" s="639"/>
      <c r="AB37" s="639"/>
      <c r="AC37" s="639"/>
      <c r="AD37" s="640">
        <v>8</v>
      </c>
      <c r="AE37" s="640"/>
      <c r="AF37" s="640"/>
      <c r="AG37" s="640"/>
      <c r="AH37" s="640"/>
      <c r="AI37" s="640"/>
      <c r="AJ37" s="640"/>
      <c r="AK37" s="640"/>
      <c r="AL37" s="641">
        <v>0</v>
      </c>
      <c r="AM37" s="642"/>
      <c r="AN37" s="642"/>
      <c r="AO37" s="643"/>
      <c r="AQ37" s="699" t="s">
        <v>338</v>
      </c>
      <c r="AR37" s="700"/>
      <c r="AS37" s="700"/>
      <c r="AT37" s="700"/>
      <c r="AU37" s="700"/>
      <c r="AV37" s="700"/>
      <c r="AW37" s="700"/>
      <c r="AX37" s="700"/>
      <c r="AY37" s="701"/>
      <c r="AZ37" s="636">
        <v>118000</v>
      </c>
      <c r="BA37" s="637"/>
      <c r="BB37" s="637"/>
      <c r="BC37" s="637"/>
      <c r="BD37" s="657"/>
      <c r="BE37" s="657"/>
      <c r="BF37" s="682"/>
      <c r="BG37" s="633" t="s">
        <v>339</v>
      </c>
      <c r="BH37" s="634"/>
      <c r="BI37" s="634"/>
      <c r="BJ37" s="634"/>
      <c r="BK37" s="634"/>
      <c r="BL37" s="634"/>
      <c r="BM37" s="634"/>
      <c r="BN37" s="634"/>
      <c r="BO37" s="634"/>
      <c r="BP37" s="634"/>
      <c r="BQ37" s="634"/>
      <c r="BR37" s="634"/>
      <c r="BS37" s="634"/>
      <c r="BT37" s="634"/>
      <c r="BU37" s="635"/>
      <c r="BV37" s="636">
        <v>19426</v>
      </c>
      <c r="BW37" s="637"/>
      <c r="BX37" s="637"/>
      <c r="BY37" s="637"/>
      <c r="BZ37" s="637"/>
      <c r="CA37" s="637"/>
      <c r="CB37" s="646"/>
      <c r="CD37" s="633" t="s">
        <v>340</v>
      </c>
      <c r="CE37" s="634"/>
      <c r="CF37" s="634"/>
      <c r="CG37" s="634"/>
      <c r="CH37" s="634"/>
      <c r="CI37" s="634"/>
      <c r="CJ37" s="634"/>
      <c r="CK37" s="634"/>
      <c r="CL37" s="634"/>
      <c r="CM37" s="634"/>
      <c r="CN37" s="634"/>
      <c r="CO37" s="634"/>
      <c r="CP37" s="634"/>
      <c r="CQ37" s="635"/>
      <c r="CR37" s="636">
        <v>319971</v>
      </c>
      <c r="CS37" s="657"/>
      <c r="CT37" s="657"/>
      <c r="CU37" s="657"/>
      <c r="CV37" s="657"/>
      <c r="CW37" s="657"/>
      <c r="CX37" s="657"/>
      <c r="CY37" s="658"/>
      <c r="CZ37" s="641">
        <v>7.2</v>
      </c>
      <c r="DA37" s="669"/>
      <c r="DB37" s="669"/>
      <c r="DC37" s="671"/>
      <c r="DD37" s="645">
        <v>309667</v>
      </c>
      <c r="DE37" s="657"/>
      <c r="DF37" s="657"/>
      <c r="DG37" s="657"/>
      <c r="DH37" s="657"/>
      <c r="DI37" s="657"/>
      <c r="DJ37" s="657"/>
      <c r="DK37" s="658"/>
      <c r="DL37" s="645">
        <v>48498</v>
      </c>
      <c r="DM37" s="657"/>
      <c r="DN37" s="657"/>
      <c r="DO37" s="657"/>
      <c r="DP37" s="657"/>
      <c r="DQ37" s="657"/>
      <c r="DR37" s="657"/>
      <c r="DS37" s="657"/>
      <c r="DT37" s="657"/>
      <c r="DU37" s="657"/>
      <c r="DV37" s="658"/>
      <c r="DW37" s="641">
        <v>2.1</v>
      </c>
      <c r="DX37" s="669"/>
      <c r="DY37" s="669"/>
      <c r="DZ37" s="669"/>
      <c r="EA37" s="669"/>
      <c r="EB37" s="669"/>
      <c r="EC37" s="670"/>
    </row>
    <row r="38" spans="2:133" ht="11.25" customHeight="1" x14ac:dyDescent="0.15">
      <c r="B38" s="633" t="s">
        <v>341</v>
      </c>
      <c r="C38" s="634"/>
      <c r="D38" s="634"/>
      <c r="E38" s="634"/>
      <c r="F38" s="634"/>
      <c r="G38" s="634"/>
      <c r="H38" s="634"/>
      <c r="I38" s="634"/>
      <c r="J38" s="634"/>
      <c r="K38" s="634"/>
      <c r="L38" s="634"/>
      <c r="M38" s="634"/>
      <c r="N38" s="634"/>
      <c r="O38" s="634"/>
      <c r="P38" s="634"/>
      <c r="Q38" s="635"/>
      <c r="R38" s="636">
        <v>332907</v>
      </c>
      <c r="S38" s="637"/>
      <c r="T38" s="637"/>
      <c r="U38" s="637"/>
      <c r="V38" s="637"/>
      <c r="W38" s="637"/>
      <c r="X38" s="637"/>
      <c r="Y38" s="638"/>
      <c r="Z38" s="639">
        <v>7.2</v>
      </c>
      <c r="AA38" s="639"/>
      <c r="AB38" s="639"/>
      <c r="AC38" s="639"/>
      <c r="AD38" s="640" t="s">
        <v>130</v>
      </c>
      <c r="AE38" s="640"/>
      <c r="AF38" s="640"/>
      <c r="AG38" s="640"/>
      <c r="AH38" s="640"/>
      <c r="AI38" s="640"/>
      <c r="AJ38" s="640"/>
      <c r="AK38" s="640"/>
      <c r="AL38" s="641" t="s">
        <v>180</v>
      </c>
      <c r="AM38" s="642"/>
      <c r="AN38" s="642"/>
      <c r="AO38" s="643"/>
      <c r="AQ38" s="699" t="s">
        <v>342</v>
      </c>
      <c r="AR38" s="700"/>
      <c r="AS38" s="700"/>
      <c r="AT38" s="700"/>
      <c r="AU38" s="700"/>
      <c r="AV38" s="700"/>
      <c r="AW38" s="700"/>
      <c r="AX38" s="700"/>
      <c r="AY38" s="701"/>
      <c r="AZ38" s="636">
        <v>96751</v>
      </c>
      <c r="BA38" s="637"/>
      <c r="BB38" s="637"/>
      <c r="BC38" s="637"/>
      <c r="BD38" s="657"/>
      <c r="BE38" s="657"/>
      <c r="BF38" s="682"/>
      <c r="BG38" s="633" t="s">
        <v>343</v>
      </c>
      <c r="BH38" s="634"/>
      <c r="BI38" s="634"/>
      <c r="BJ38" s="634"/>
      <c r="BK38" s="634"/>
      <c r="BL38" s="634"/>
      <c r="BM38" s="634"/>
      <c r="BN38" s="634"/>
      <c r="BO38" s="634"/>
      <c r="BP38" s="634"/>
      <c r="BQ38" s="634"/>
      <c r="BR38" s="634"/>
      <c r="BS38" s="634"/>
      <c r="BT38" s="634"/>
      <c r="BU38" s="635"/>
      <c r="BV38" s="636">
        <v>309</v>
      </c>
      <c r="BW38" s="637"/>
      <c r="BX38" s="637"/>
      <c r="BY38" s="637"/>
      <c r="BZ38" s="637"/>
      <c r="CA38" s="637"/>
      <c r="CB38" s="646"/>
      <c r="CD38" s="633" t="s">
        <v>344</v>
      </c>
      <c r="CE38" s="634"/>
      <c r="CF38" s="634"/>
      <c r="CG38" s="634"/>
      <c r="CH38" s="634"/>
      <c r="CI38" s="634"/>
      <c r="CJ38" s="634"/>
      <c r="CK38" s="634"/>
      <c r="CL38" s="634"/>
      <c r="CM38" s="634"/>
      <c r="CN38" s="634"/>
      <c r="CO38" s="634"/>
      <c r="CP38" s="634"/>
      <c r="CQ38" s="635"/>
      <c r="CR38" s="636">
        <v>397259</v>
      </c>
      <c r="CS38" s="637"/>
      <c r="CT38" s="637"/>
      <c r="CU38" s="637"/>
      <c r="CV38" s="637"/>
      <c r="CW38" s="637"/>
      <c r="CX38" s="637"/>
      <c r="CY38" s="638"/>
      <c r="CZ38" s="641">
        <v>8.9</v>
      </c>
      <c r="DA38" s="669"/>
      <c r="DB38" s="669"/>
      <c r="DC38" s="671"/>
      <c r="DD38" s="645">
        <v>373741</v>
      </c>
      <c r="DE38" s="637"/>
      <c r="DF38" s="637"/>
      <c r="DG38" s="637"/>
      <c r="DH38" s="637"/>
      <c r="DI38" s="637"/>
      <c r="DJ38" s="637"/>
      <c r="DK38" s="638"/>
      <c r="DL38" s="645">
        <v>76672</v>
      </c>
      <c r="DM38" s="637"/>
      <c r="DN38" s="637"/>
      <c r="DO38" s="637"/>
      <c r="DP38" s="637"/>
      <c r="DQ38" s="637"/>
      <c r="DR38" s="637"/>
      <c r="DS38" s="637"/>
      <c r="DT38" s="637"/>
      <c r="DU38" s="637"/>
      <c r="DV38" s="638"/>
      <c r="DW38" s="641">
        <v>3.3</v>
      </c>
      <c r="DX38" s="669"/>
      <c r="DY38" s="669"/>
      <c r="DZ38" s="669"/>
      <c r="EA38" s="669"/>
      <c r="EB38" s="669"/>
      <c r="EC38" s="670"/>
    </row>
    <row r="39" spans="2:133" ht="11.25" customHeight="1" x14ac:dyDescent="0.15">
      <c r="B39" s="633" t="s">
        <v>345</v>
      </c>
      <c r="C39" s="634"/>
      <c r="D39" s="634"/>
      <c r="E39" s="634"/>
      <c r="F39" s="634"/>
      <c r="G39" s="634"/>
      <c r="H39" s="634"/>
      <c r="I39" s="634"/>
      <c r="J39" s="634"/>
      <c r="K39" s="634"/>
      <c r="L39" s="634"/>
      <c r="M39" s="634"/>
      <c r="N39" s="634"/>
      <c r="O39" s="634"/>
      <c r="P39" s="634"/>
      <c r="Q39" s="635"/>
      <c r="R39" s="636" t="s">
        <v>180</v>
      </c>
      <c r="S39" s="637"/>
      <c r="T39" s="637"/>
      <c r="U39" s="637"/>
      <c r="V39" s="637"/>
      <c r="W39" s="637"/>
      <c r="X39" s="637"/>
      <c r="Y39" s="638"/>
      <c r="Z39" s="639" t="s">
        <v>131</v>
      </c>
      <c r="AA39" s="639"/>
      <c r="AB39" s="639"/>
      <c r="AC39" s="639"/>
      <c r="AD39" s="640" t="s">
        <v>180</v>
      </c>
      <c r="AE39" s="640"/>
      <c r="AF39" s="640"/>
      <c r="AG39" s="640"/>
      <c r="AH39" s="640"/>
      <c r="AI39" s="640"/>
      <c r="AJ39" s="640"/>
      <c r="AK39" s="640"/>
      <c r="AL39" s="641" t="s">
        <v>131</v>
      </c>
      <c r="AM39" s="642"/>
      <c r="AN39" s="642"/>
      <c r="AO39" s="643"/>
      <c r="AQ39" s="699" t="s">
        <v>346</v>
      </c>
      <c r="AR39" s="700"/>
      <c r="AS39" s="700"/>
      <c r="AT39" s="700"/>
      <c r="AU39" s="700"/>
      <c r="AV39" s="700"/>
      <c r="AW39" s="700"/>
      <c r="AX39" s="700"/>
      <c r="AY39" s="701"/>
      <c r="AZ39" s="636">
        <v>86253</v>
      </c>
      <c r="BA39" s="637"/>
      <c r="BB39" s="637"/>
      <c r="BC39" s="637"/>
      <c r="BD39" s="657"/>
      <c r="BE39" s="657"/>
      <c r="BF39" s="682"/>
      <c r="BG39" s="633" t="s">
        <v>347</v>
      </c>
      <c r="BH39" s="634"/>
      <c r="BI39" s="634"/>
      <c r="BJ39" s="634"/>
      <c r="BK39" s="634"/>
      <c r="BL39" s="634"/>
      <c r="BM39" s="634"/>
      <c r="BN39" s="634"/>
      <c r="BO39" s="634"/>
      <c r="BP39" s="634"/>
      <c r="BQ39" s="634"/>
      <c r="BR39" s="634"/>
      <c r="BS39" s="634"/>
      <c r="BT39" s="634"/>
      <c r="BU39" s="635"/>
      <c r="BV39" s="636">
        <v>486</v>
      </c>
      <c r="BW39" s="637"/>
      <c r="BX39" s="637"/>
      <c r="BY39" s="637"/>
      <c r="BZ39" s="637"/>
      <c r="CA39" s="637"/>
      <c r="CB39" s="646"/>
      <c r="CD39" s="633" t="s">
        <v>348</v>
      </c>
      <c r="CE39" s="634"/>
      <c r="CF39" s="634"/>
      <c r="CG39" s="634"/>
      <c r="CH39" s="634"/>
      <c r="CI39" s="634"/>
      <c r="CJ39" s="634"/>
      <c r="CK39" s="634"/>
      <c r="CL39" s="634"/>
      <c r="CM39" s="634"/>
      <c r="CN39" s="634"/>
      <c r="CO39" s="634"/>
      <c r="CP39" s="634"/>
      <c r="CQ39" s="635"/>
      <c r="CR39" s="636">
        <v>460870</v>
      </c>
      <c r="CS39" s="657"/>
      <c r="CT39" s="657"/>
      <c r="CU39" s="657"/>
      <c r="CV39" s="657"/>
      <c r="CW39" s="657"/>
      <c r="CX39" s="657"/>
      <c r="CY39" s="658"/>
      <c r="CZ39" s="641">
        <v>10.4</v>
      </c>
      <c r="DA39" s="669"/>
      <c r="DB39" s="669"/>
      <c r="DC39" s="671"/>
      <c r="DD39" s="645">
        <v>193519</v>
      </c>
      <c r="DE39" s="657"/>
      <c r="DF39" s="657"/>
      <c r="DG39" s="657"/>
      <c r="DH39" s="657"/>
      <c r="DI39" s="657"/>
      <c r="DJ39" s="657"/>
      <c r="DK39" s="658"/>
      <c r="DL39" s="645" t="s">
        <v>180</v>
      </c>
      <c r="DM39" s="657"/>
      <c r="DN39" s="657"/>
      <c r="DO39" s="657"/>
      <c r="DP39" s="657"/>
      <c r="DQ39" s="657"/>
      <c r="DR39" s="657"/>
      <c r="DS39" s="657"/>
      <c r="DT39" s="657"/>
      <c r="DU39" s="657"/>
      <c r="DV39" s="658"/>
      <c r="DW39" s="641" t="s">
        <v>131</v>
      </c>
      <c r="DX39" s="669"/>
      <c r="DY39" s="669"/>
      <c r="DZ39" s="669"/>
      <c r="EA39" s="669"/>
      <c r="EB39" s="669"/>
      <c r="EC39" s="670"/>
    </row>
    <row r="40" spans="2:133" ht="11.25" customHeight="1" x14ac:dyDescent="0.15">
      <c r="B40" s="633" t="s">
        <v>349</v>
      </c>
      <c r="C40" s="634"/>
      <c r="D40" s="634"/>
      <c r="E40" s="634"/>
      <c r="F40" s="634"/>
      <c r="G40" s="634"/>
      <c r="H40" s="634"/>
      <c r="I40" s="634"/>
      <c r="J40" s="634"/>
      <c r="K40" s="634"/>
      <c r="L40" s="634"/>
      <c r="M40" s="634"/>
      <c r="N40" s="634"/>
      <c r="O40" s="634"/>
      <c r="P40" s="634"/>
      <c r="Q40" s="635"/>
      <c r="R40" s="636">
        <v>17007</v>
      </c>
      <c r="S40" s="637"/>
      <c r="T40" s="637"/>
      <c r="U40" s="637"/>
      <c r="V40" s="637"/>
      <c r="W40" s="637"/>
      <c r="X40" s="637"/>
      <c r="Y40" s="638"/>
      <c r="Z40" s="639">
        <v>0.4</v>
      </c>
      <c r="AA40" s="639"/>
      <c r="AB40" s="639"/>
      <c r="AC40" s="639"/>
      <c r="AD40" s="640" t="s">
        <v>130</v>
      </c>
      <c r="AE40" s="640"/>
      <c r="AF40" s="640"/>
      <c r="AG40" s="640"/>
      <c r="AH40" s="640"/>
      <c r="AI40" s="640"/>
      <c r="AJ40" s="640"/>
      <c r="AK40" s="640"/>
      <c r="AL40" s="641" t="s">
        <v>180</v>
      </c>
      <c r="AM40" s="642"/>
      <c r="AN40" s="642"/>
      <c r="AO40" s="643"/>
      <c r="AQ40" s="699" t="s">
        <v>350</v>
      </c>
      <c r="AR40" s="700"/>
      <c r="AS40" s="700"/>
      <c r="AT40" s="700"/>
      <c r="AU40" s="700"/>
      <c r="AV40" s="700"/>
      <c r="AW40" s="700"/>
      <c r="AX40" s="700"/>
      <c r="AY40" s="701"/>
      <c r="AZ40" s="636">
        <v>46040</v>
      </c>
      <c r="BA40" s="637"/>
      <c r="BB40" s="637"/>
      <c r="BC40" s="637"/>
      <c r="BD40" s="657"/>
      <c r="BE40" s="657"/>
      <c r="BF40" s="682"/>
      <c r="BG40" s="686" t="s">
        <v>351</v>
      </c>
      <c r="BH40" s="687"/>
      <c r="BI40" s="687"/>
      <c r="BJ40" s="687"/>
      <c r="BK40" s="687"/>
      <c r="BL40" s="217"/>
      <c r="BM40" s="634" t="s">
        <v>352</v>
      </c>
      <c r="BN40" s="634"/>
      <c r="BO40" s="634"/>
      <c r="BP40" s="634"/>
      <c r="BQ40" s="634"/>
      <c r="BR40" s="634"/>
      <c r="BS40" s="634"/>
      <c r="BT40" s="634"/>
      <c r="BU40" s="635"/>
      <c r="BV40" s="636">
        <v>138</v>
      </c>
      <c r="BW40" s="637"/>
      <c r="BX40" s="637"/>
      <c r="BY40" s="637"/>
      <c r="BZ40" s="637"/>
      <c r="CA40" s="637"/>
      <c r="CB40" s="646"/>
      <c r="CD40" s="633" t="s">
        <v>353</v>
      </c>
      <c r="CE40" s="634"/>
      <c r="CF40" s="634"/>
      <c r="CG40" s="634"/>
      <c r="CH40" s="634"/>
      <c r="CI40" s="634"/>
      <c r="CJ40" s="634"/>
      <c r="CK40" s="634"/>
      <c r="CL40" s="634"/>
      <c r="CM40" s="634"/>
      <c r="CN40" s="634"/>
      <c r="CO40" s="634"/>
      <c r="CP40" s="634"/>
      <c r="CQ40" s="635"/>
      <c r="CR40" s="636">
        <v>40500</v>
      </c>
      <c r="CS40" s="637"/>
      <c r="CT40" s="637"/>
      <c r="CU40" s="637"/>
      <c r="CV40" s="637"/>
      <c r="CW40" s="637"/>
      <c r="CX40" s="637"/>
      <c r="CY40" s="638"/>
      <c r="CZ40" s="641">
        <v>0.9</v>
      </c>
      <c r="DA40" s="669"/>
      <c r="DB40" s="669"/>
      <c r="DC40" s="671"/>
      <c r="DD40" s="645">
        <v>2549</v>
      </c>
      <c r="DE40" s="637"/>
      <c r="DF40" s="637"/>
      <c r="DG40" s="637"/>
      <c r="DH40" s="637"/>
      <c r="DI40" s="637"/>
      <c r="DJ40" s="637"/>
      <c r="DK40" s="638"/>
      <c r="DL40" s="645">
        <v>2549</v>
      </c>
      <c r="DM40" s="637"/>
      <c r="DN40" s="637"/>
      <c r="DO40" s="637"/>
      <c r="DP40" s="637"/>
      <c r="DQ40" s="637"/>
      <c r="DR40" s="637"/>
      <c r="DS40" s="637"/>
      <c r="DT40" s="637"/>
      <c r="DU40" s="637"/>
      <c r="DV40" s="638"/>
      <c r="DW40" s="641">
        <v>0.1</v>
      </c>
      <c r="DX40" s="669"/>
      <c r="DY40" s="669"/>
      <c r="DZ40" s="669"/>
      <c r="EA40" s="669"/>
      <c r="EB40" s="669"/>
      <c r="EC40" s="670"/>
    </row>
    <row r="41" spans="2:133" ht="11.25" customHeight="1" x14ac:dyDescent="0.15">
      <c r="B41" s="659" t="s">
        <v>354</v>
      </c>
      <c r="C41" s="660"/>
      <c r="D41" s="660"/>
      <c r="E41" s="660"/>
      <c r="F41" s="660"/>
      <c r="G41" s="660"/>
      <c r="H41" s="660"/>
      <c r="I41" s="660"/>
      <c r="J41" s="660"/>
      <c r="K41" s="660"/>
      <c r="L41" s="660"/>
      <c r="M41" s="660"/>
      <c r="N41" s="660"/>
      <c r="O41" s="660"/>
      <c r="P41" s="660"/>
      <c r="Q41" s="661"/>
      <c r="R41" s="708">
        <v>4595968</v>
      </c>
      <c r="S41" s="709"/>
      <c r="T41" s="709"/>
      <c r="U41" s="709"/>
      <c r="V41" s="709"/>
      <c r="W41" s="709"/>
      <c r="X41" s="709"/>
      <c r="Y41" s="713"/>
      <c r="Z41" s="714">
        <v>100</v>
      </c>
      <c r="AA41" s="714"/>
      <c r="AB41" s="714"/>
      <c r="AC41" s="714"/>
      <c r="AD41" s="715">
        <v>2290664</v>
      </c>
      <c r="AE41" s="715"/>
      <c r="AF41" s="715"/>
      <c r="AG41" s="715"/>
      <c r="AH41" s="715"/>
      <c r="AI41" s="715"/>
      <c r="AJ41" s="715"/>
      <c r="AK41" s="715"/>
      <c r="AL41" s="716">
        <v>100</v>
      </c>
      <c r="AM41" s="696"/>
      <c r="AN41" s="696"/>
      <c r="AO41" s="717"/>
      <c r="AQ41" s="699" t="s">
        <v>355</v>
      </c>
      <c r="AR41" s="700"/>
      <c r="AS41" s="700"/>
      <c r="AT41" s="700"/>
      <c r="AU41" s="700"/>
      <c r="AV41" s="700"/>
      <c r="AW41" s="700"/>
      <c r="AX41" s="700"/>
      <c r="AY41" s="701"/>
      <c r="AZ41" s="636">
        <v>25801</v>
      </c>
      <c r="BA41" s="637"/>
      <c r="BB41" s="637"/>
      <c r="BC41" s="637"/>
      <c r="BD41" s="657"/>
      <c r="BE41" s="657"/>
      <c r="BF41" s="682"/>
      <c r="BG41" s="686"/>
      <c r="BH41" s="687"/>
      <c r="BI41" s="687"/>
      <c r="BJ41" s="687"/>
      <c r="BK41" s="687"/>
      <c r="BL41" s="217"/>
      <c r="BM41" s="634" t="s">
        <v>356</v>
      </c>
      <c r="BN41" s="634"/>
      <c r="BO41" s="634"/>
      <c r="BP41" s="634"/>
      <c r="BQ41" s="634"/>
      <c r="BR41" s="634"/>
      <c r="BS41" s="634"/>
      <c r="BT41" s="634"/>
      <c r="BU41" s="635"/>
      <c r="BV41" s="636" t="s">
        <v>131</v>
      </c>
      <c r="BW41" s="637"/>
      <c r="BX41" s="637"/>
      <c r="BY41" s="637"/>
      <c r="BZ41" s="637"/>
      <c r="CA41" s="637"/>
      <c r="CB41" s="646"/>
      <c r="CD41" s="633" t="s">
        <v>357</v>
      </c>
      <c r="CE41" s="634"/>
      <c r="CF41" s="634"/>
      <c r="CG41" s="634"/>
      <c r="CH41" s="634"/>
      <c r="CI41" s="634"/>
      <c r="CJ41" s="634"/>
      <c r="CK41" s="634"/>
      <c r="CL41" s="634"/>
      <c r="CM41" s="634"/>
      <c r="CN41" s="634"/>
      <c r="CO41" s="634"/>
      <c r="CP41" s="634"/>
      <c r="CQ41" s="635"/>
      <c r="CR41" s="636" t="s">
        <v>130</v>
      </c>
      <c r="CS41" s="657"/>
      <c r="CT41" s="657"/>
      <c r="CU41" s="657"/>
      <c r="CV41" s="657"/>
      <c r="CW41" s="657"/>
      <c r="CX41" s="657"/>
      <c r="CY41" s="658"/>
      <c r="CZ41" s="641" t="s">
        <v>130</v>
      </c>
      <c r="DA41" s="669"/>
      <c r="DB41" s="669"/>
      <c r="DC41" s="671"/>
      <c r="DD41" s="645" t="s">
        <v>130</v>
      </c>
      <c r="DE41" s="657"/>
      <c r="DF41" s="657"/>
      <c r="DG41" s="657"/>
      <c r="DH41" s="657"/>
      <c r="DI41" s="657"/>
      <c r="DJ41" s="657"/>
      <c r="DK41" s="658"/>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358</v>
      </c>
      <c r="AR42" s="706"/>
      <c r="AS42" s="706"/>
      <c r="AT42" s="706"/>
      <c r="AU42" s="706"/>
      <c r="AV42" s="706"/>
      <c r="AW42" s="706"/>
      <c r="AX42" s="706"/>
      <c r="AY42" s="707"/>
      <c r="AZ42" s="708">
        <v>121165</v>
      </c>
      <c r="BA42" s="709"/>
      <c r="BB42" s="709"/>
      <c r="BC42" s="709"/>
      <c r="BD42" s="695"/>
      <c r="BE42" s="695"/>
      <c r="BF42" s="697"/>
      <c r="BG42" s="688"/>
      <c r="BH42" s="689"/>
      <c r="BI42" s="689"/>
      <c r="BJ42" s="689"/>
      <c r="BK42" s="689"/>
      <c r="BL42" s="218"/>
      <c r="BM42" s="660" t="s">
        <v>359</v>
      </c>
      <c r="BN42" s="660"/>
      <c r="BO42" s="660"/>
      <c r="BP42" s="660"/>
      <c r="BQ42" s="660"/>
      <c r="BR42" s="660"/>
      <c r="BS42" s="660"/>
      <c r="BT42" s="660"/>
      <c r="BU42" s="661"/>
      <c r="BV42" s="708">
        <v>407</v>
      </c>
      <c r="BW42" s="709"/>
      <c r="BX42" s="709"/>
      <c r="BY42" s="709"/>
      <c r="BZ42" s="709"/>
      <c r="CA42" s="709"/>
      <c r="CB42" s="718"/>
      <c r="CD42" s="633" t="s">
        <v>360</v>
      </c>
      <c r="CE42" s="634"/>
      <c r="CF42" s="634"/>
      <c r="CG42" s="634"/>
      <c r="CH42" s="634"/>
      <c r="CI42" s="634"/>
      <c r="CJ42" s="634"/>
      <c r="CK42" s="634"/>
      <c r="CL42" s="634"/>
      <c r="CM42" s="634"/>
      <c r="CN42" s="634"/>
      <c r="CO42" s="634"/>
      <c r="CP42" s="634"/>
      <c r="CQ42" s="635"/>
      <c r="CR42" s="636">
        <v>513206</v>
      </c>
      <c r="CS42" s="657"/>
      <c r="CT42" s="657"/>
      <c r="CU42" s="657"/>
      <c r="CV42" s="657"/>
      <c r="CW42" s="657"/>
      <c r="CX42" s="657"/>
      <c r="CY42" s="658"/>
      <c r="CZ42" s="641">
        <v>11.6</v>
      </c>
      <c r="DA42" s="669"/>
      <c r="DB42" s="669"/>
      <c r="DC42" s="671"/>
      <c r="DD42" s="645">
        <v>114897</v>
      </c>
      <c r="DE42" s="657"/>
      <c r="DF42" s="657"/>
      <c r="DG42" s="657"/>
      <c r="DH42" s="657"/>
      <c r="DI42" s="657"/>
      <c r="DJ42" s="657"/>
      <c r="DK42" s="658"/>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361</v>
      </c>
      <c r="CD43" s="633" t="s">
        <v>362</v>
      </c>
      <c r="CE43" s="634"/>
      <c r="CF43" s="634"/>
      <c r="CG43" s="634"/>
      <c r="CH43" s="634"/>
      <c r="CI43" s="634"/>
      <c r="CJ43" s="634"/>
      <c r="CK43" s="634"/>
      <c r="CL43" s="634"/>
      <c r="CM43" s="634"/>
      <c r="CN43" s="634"/>
      <c r="CO43" s="634"/>
      <c r="CP43" s="634"/>
      <c r="CQ43" s="635"/>
      <c r="CR43" s="636">
        <v>7799</v>
      </c>
      <c r="CS43" s="657"/>
      <c r="CT43" s="657"/>
      <c r="CU43" s="657"/>
      <c r="CV43" s="657"/>
      <c r="CW43" s="657"/>
      <c r="CX43" s="657"/>
      <c r="CY43" s="658"/>
      <c r="CZ43" s="641">
        <v>0.2</v>
      </c>
      <c r="DA43" s="669"/>
      <c r="DB43" s="669"/>
      <c r="DC43" s="671"/>
      <c r="DD43" s="645">
        <v>7799</v>
      </c>
      <c r="DE43" s="657"/>
      <c r="DF43" s="657"/>
      <c r="DG43" s="657"/>
      <c r="DH43" s="657"/>
      <c r="DI43" s="657"/>
      <c r="DJ43" s="657"/>
      <c r="DK43" s="658"/>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363</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310</v>
      </c>
      <c r="CE44" s="675"/>
      <c r="CF44" s="633" t="s">
        <v>364</v>
      </c>
      <c r="CG44" s="634"/>
      <c r="CH44" s="634"/>
      <c r="CI44" s="634"/>
      <c r="CJ44" s="634"/>
      <c r="CK44" s="634"/>
      <c r="CL44" s="634"/>
      <c r="CM44" s="634"/>
      <c r="CN44" s="634"/>
      <c r="CO44" s="634"/>
      <c r="CP44" s="634"/>
      <c r="CQ44" s="635"/>
      <c r="CR44" s="636">
        <v>513206</v>
      </c>
      <c r="CS44" s="637"/>
      <c r="CT44" s="637"/>
      <c r="CU44" s="637"/>
      <c r="CV44" s="637"/>
      <c r="CW44" s="637"/>
      <c r="CX44" s="637"/>
      <c r="CY44" s="638"/>
      <c r="CZ44" s="641">
        <v>11.6</v>
      </c>
      <c r="DA44" s="642"/>
      <c r="DB44" s="642"/>
      <c r="DC44" s="648"/>
      <c r="DD44" s="645">
        <v>114897</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365</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366</v>
      </c>
      <c r="CG45" s="634"/>
      <c r="CH45" s="634"/>
      <c r="CI45" s="634"/>
      <c r="CJ45" s="634"/>
      <c r="CK45" s="634"/>
      <c r="CL45" s="634"/>
      <c r="CM45" s="634"/>
      <c r="CN45" s="634"/>
      <c r="CO45" s="634"/>
      <c r="CP45" s="634"/>
      <c r="CQ45" s="635"/>
      <c r="CR45" s="636">
        <v>278100</v>
      </c>
      <c r="CS45" s="657"/>
      <c r="CT45" s="657"/>
      <c r="CU45" s="657"/>
      <c r="CV45" s="657"/>
      <c r="CW45" s="657"/>
      <c r="CX45" s="657"/>
      <c r="CY45" s="658"/>
      <c r="CZ45" s="641">
        <v>6.3</v>
      </c>
      <c r="DA45" s="669"/>
      <c r="DB45" s="669"/>
      <c r="DC45" s="671"/>
      <c r="DD45" s="645">
        <v>19832</v>
      </c>
      <c r="DE45" s="657"/>
      <c r="DF45" s="657"/>
      <c r="DG45" s="657"/>
      <c r="DH45" s="657"/>
      <c r="DI45" s="657"/>
      <c r="DJ45" s="657"/>
      <c r="DK45" s="658"/>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6"/>
      <c r="CE46" s="677"/>
      <c r="CF46" s="633" t="s">
        <v>367</v>
      </c>
      <c r="CG46" s="634"/>
      <c r="CH46" s="634"/>
      <c r="CI46" s="634"/>
      <c r="CJ46" s="634"/>
      <c r="CK46" s="634"/>
      <c r="CL46" s="634"/>
      <c r="CM46" s="634"/>
      <c r="CN46" s="634"/>
      <c r="CO46" s="634"/>
      <c r="CP46" s="634"/>
      <c r="CQ46" s="635"/>
      <c r="CR46" s="636">
        <v>160495</v>
      </c>
      <c r="CS46" s="637"/>
      <c r="CT46" s="637"/>
      <c r="CU46" s="637"/>
      <c r="CV46" s="637"/>
      <c r="CW46" s="637"/>
      <c r="CX46" s="637"/>
      <c r="CY46" s="638"/>
      <c r="CZ46" s="641">
        <v>3.6</v>
      </c>
      <c r="DA46" s="642"/>
      <c r="DB46" s="642"/>
      <c r="DC46" s="648"/>
      <c r="DD46" s="645">
        <v>94921</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6"/>
      <c r="CE47" s="677"/>
      <c r="CF47" s="633" t="s">
        <v>368</v>
      </c>
      <c r="CG47" s="634"/>
      <c r="CH47" s="634"/>
      <c r="CI47" s="634"/>
      <c r="CJ47" s="634"/>
      <c r="CK47" s="634"/>
      <c r="CL47" s="634"/>
      <c r="CM47" s="634"/>
      <c r="CN47" s="634"/>
      <c r="CO47" s="634"/>
      <c r="CP47" s="634"/>
      <c r="CQ47" s="635"/>
      <c r="CR47" s="636" t="s">
        <v>180</v>
      </c>
      <c r="CS47" s="657"/>
      <c r="CT47" s="657"/>
      <c r="CU47" s="657"/>
      <c r="CV47" s="657"/>
      <c r="CW47" s="657"/>
      <c r="CX47" s="657"/>
      <c r="CY47" s="658"/>
      <c r="CZ47" s="641" t="s">
        <v>180</v>
      </c>
      <c r="DA47" s="669"/>
      <c r="DB47" s="669"/>
      <c r="DC47" s="671"/>
      <c r="DD47" s="645" t="s">
        <v>180</v>
      </c>
      <c r="DE47" s="657"/>
      <c r="DF47" s="657"/>
      <c r="DG47" s="657"/>
      <c r="DH47" s="657"/>
      <c r="DI47" s="657"/>
      <c r="DJ47" s="657"/>
      <c r="DK47" s="658"/>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8"/>
      <c r="CE48" s="679"/>
      <c r="CF48" s="633" t="s">
        <v>369</v>
      </c>
      <c r="CG48" s="634"/>
      <c r="CH48" s="634"/>
      <c r="CI48" s="634"/>
      <c r="CJ48" s="634"/>
      <c r="CK48" s="634"/>
      <c r="CL48" s="634"/>
      <c r="CM48" s="634"/>
      <c r="CN48" s="634"/>
      <c r="CO48" s="634"/>
      <c r="CP48" s="634"/>
      <c r="CQ48" s="635"/>
      <c r="CR48" s="636" t="s">
        <v>130</v>
      </c>
      <c r="CS48" s="637"/>
      <c r="CT48" s="637"/>
      <c r="CU48" s="637"/>
      <c r="CV48" s="637"/>
      <c r="CW48" s="637"/>
      <c r="CX48" s="637"/>
      <c r="CY48" s="638"/>
      <c r="CZ48" s="641" t="s">
        <v>180</v>
      </c>
      <c r="DA48" s="642"/>
      <c r="DB48" s="642"/>
      <c r="DC48" s="648"/>
      <c r="DD48" s="645" t="s">
        <v>180</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9" t="s">
        <v>370</v>
      </c>
      <c r="CE49" s="660"/>
      <c r="CF49" s="660"/>
      <c r="CG49" s="660"/>
      <c r="CH49" s="660"/>
      <c r="CI49" s="660"/>
      <c r="CJ49" s="660"/>
      <c r="CK49" s="660"/>
      <c r="CL49" s="660"/>
      <c r="CM49" s="660"/>
      <c r="CN49" s="660"/>
      <c r="CO49" s="660"/>
      <c r="CP49" s="660"/>
      <c r="CQ49" s="661"/>
      <c r="CR49" s="708">
        <v>4441250</v>
      </c>
      <c r="CS49" s="695"/>
      <c r="CT49" s="695"/>
      <c r="CU49" s="695"/>
      <c r="CV49" s="695"/>
      <c r="CW49" s="695"/>
      <c r="CX49" s="695"/>
      <c r="CY49" s="724"/>
      <c r="CZ49" s="716">
        <v>100</v>
      </c>
      <c r="DA49" s="725"/>
      <c r="DB49" s="725"/>
      <c r="DC49" s="726"/>
      <c r="DD49" s="727">
        <v>2651424</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1g/wlAyieHCqSc3mC0+VL5dXW0qHydSCXAgUFhOMjjWHniFxIAZL/fjlJHR59ihRi3Blt232Jvdbm4/mjx9Phw==" saltValue="KD28UIAYTv54omBEuIxXa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371</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372</v>
      </c>
      <c r="DK2" s="736"/>
      <c r="DL2" s="736"/>
      <c r="DM2" s="736"/>
      <c r="DN2" s="736"/>
      <c r="DO2" s="737"/>
      <c r="DP2" s="222"/>
      <c r="DQ2" s="735" t="s">
        <v>373</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38" t="s">
        <v>374</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375</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15">
      <c r="A5" s="740" t="s">
        <v>376</v>
      </c>
      <c r="B5" s="741"/>
      <c r="C5" s="741"/>
      <c r="D5" s="741"/>
      <c r="E5" s="741"/>
      <c r="F5" s="741"/>
      <c r="G5" s="741"/>
      <c r="H5" s="741"/>
      <c r="I5" s="741"/>
      <c r="J5" s="741"/>
      <c r="K5" s="741"/>
      <c r="L5" s="741"/>
      <c r="M5" s="741"/>
      <c r="N5" s="741"/>
      <c r="O5" s="741"/>
      <c r="P5" s="742"/>
      <c r="Q5" s="746" t="s">
        <v>377</v>
      </c>
      <c r="R5" s="747"/>
      <c r="S5" s="747"/>
      <c r="T5" s="747"/>
      <c r="U5" s="748"/>
      <c r="V5" s="746" t="s">
        <v>378</v>
      </c>
      <c r="W5" s="747"/>
      <c r="X5" s="747"/>
      <c r="Y5" s="747"/>
      <c r="Z5" s="748"/>
      <c r="AA5" s="746" t="s">
        <v>379</v>
      </c>
      <c r="AB5" s="747"/>
      <c r="AC5" s="747"/>
      <c r="AD5" s="747"/>
      <c r="AE5" s="747"/>
      <c r="AF5" s="752" t="s">
        <v>380</v>
      </c>
      <c r="AG5" s="747"/>
      <c r="AH5" s="747"/>
      <c r="AI5" s="747"/>
      <c r="AJ5" s="753"/>
      <c r="AK5" s="747" t="s">
        <v>381</v>
      </c>
      <c r="AL5" s="747"/>
      <c r="AM5" s="747"/>
      <c r="AN5" s="747"/>
      <c r="AO5" s="748"/>
      <c r="AP5" s="746" t="s">
        <v>382</v>
      </c>
      <c r="AQ5" s="747"/>
      <c r="AR5" s="747"/>
      <c r="AS5" s="747"/>
      <c r="AT5" s="748"/>
      <c r="AU5" s="746" t="s">
        <v>383</v>
      </c>
      <c r="AV5" s="747"/>
      <c r="AW5" s="747"/>
      <c r="AX5" s="747"/>
      <c r="AY5" s="753"/>
      <c r="AZ5" s="226"/>
      <c r="BA5" s="226"/>
      <c r="BB5" s="226"/>
      <c r="BC5" s="226"/>
      <c r="BD5" s="226"/>
      <c r="BE5" s="227"/>
      <c r="BF5" s="227"/>
      <c r="BG5" s="227"/>
      <c r="BH5" s="227"/>
      <c r="BI5" s="227"/>
      <c r="BJ5" s="227"/>
      <c r="BK5" s="227"/>
      <c r="BL5" s="227"/>
      <c r="BM5" s="227"/>
      <c r="BN5" s="227"/>
      <c r="BO5" s="227"/>
      <c r="BP5" s="227"/>
      <c r="BQ5" s="740" t="s">
        <v>384</v>
      </c>
      <c r="BR5" s="741"/>
      <c r="BS5" s="741"/>
      <c r="BT5" s="741"/>
      <c r="BU5" s="741"/>
      <c r="BV5" s="741"/>
      <c r="BW5" s="741"/>
      <c r="BX5" s="741"/>
      <c r="BY5" s="741"/>
      <c r="BZ5" s="741"/>
      <c r="CA5" s="741"/>
      <c r="CB5" s="741"/>
      <c r="CC5" s="741"/>
      <c r="CD5" s="741"/>
      <c r="CE5" s="741"/>
      <c r="CF5" s="741"/>
      <c r="CG5" s="742"/>
      <c r="CH5" s="746" t="s">
        <v>385</v>
      </c>
      <c r="CI5" s="747"/>
      <c r="CJ5" s="747"/>
      <c r="CK5" s="747"/>
      <c r="CL5" s="748"/>
      <c r="CM5" s="746" t="s">
        <v>386</v>
      </c>
      <c r="CN5" s="747"/>
      <c r="CO5" s="747"/>
      <c r="CP5" s="747"/>
      <c r="CQ5" s="748"/>
      <c r="CR5" s="746" t="s">
        <v>387</v>
      </c>
      <c r="CS5" s="747"/>
      <c r="CT5" s="747"/>
      <c r="CU5" s="747"/>
      <c r="CV5" s="748"/>
      <c r="CW5" s="746" t="s">
        <v>388</v>
      </c>
      <c r="CX5" s="747"/>
      <c r="CY5" s="747"/>
      <c r="CZ5" s="747"/>
      <c r="DA5" s="748"/>
      <c r="DB5" s="746" t="s">
        <v>389</v>
      </c>
      <c r="DC5" s="747"/>
      <c r="DD5" s="747"/>
      <c r="DE5" s="747"/>
      <c r="DF5" s="748"/>
      <c r="DG5" s="776" t="s">
        <v>390</v>
      </c>
      <c r="DH5" s="777"/>
      <c r="DI5" s="777"/>
      <c r="DJ5" s="777"/>
      <c r="DK5" s="778"/>
      <c r="DL5" s="776" t="s">
        <v>391</v>
      </c>
      <c r="DM5" s="777"/>
      <c r="DN5" s="777"/>
      <c r="DO5" s="777"/>
      <c r="DP5" s="778"/>
      <c r="DQ5" s="746" t="s">
        <v>392</v>
      </c>
      <c r="DR5" s="747"/>
      <c r="DS5" s="747"/>
      <c r="DT5" s="747"/>
      <c r="DU5" s="748"/>
      <c r="DV5" s="746" t="s">
        <v>383</v>
      </c>
      <c r="DW5" s="747"/>
      <c r="DX5" s="747"/>
      <c r="DY5" s="747"/>
      <c r="DZ5" s="753"/>
      <c r="EA5" s="228"/>
    </row>
    <row r="6" spans="1:131" s="229"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15">
      <c r="A7" s="230">
        <v>1</v>
      </c>
      <c r="B7" s="762" t="s">
        <v>393</v>
      </c>
      <c r="C7" s="763"/>
      <c r="D7" s="763"/>
      <c r="E7" s="763"/>
      <c r="F7" s="763"/>
      <c r="G7" s="763"/>
      <c r="H7" s="763"/>
      <c r="I7" s="763"/>
      <c r="J7" s="763"/>
      <c r="K7" s="763"/>
      <c r="L7" s="763"/>
      <c r="M7" s="763"/>
      <c r="N7" s="763"/>
      <c r="O7" s="763"/>
      <c r="P7" s="764"/>
      <c r="Q7" s="765">
        <v>4584</v>
      </c>
      <c r="R7" s="766"/>
      <c r="S7" s="766"/>
      <c r="T7" s="766"/>
      <c r="U7" s="766"/>
      <c r="V7" s="766">
        <v>4430</v>
      </c>
      <c r="W7" s="766"/>
      <c r="X7" s="766"/>
      <c r="Y7" s="766"/>
      <c r="Z7" s="766"/>
      <c r="AA7" s="766">
        <v>154</v>
      </c>
      <c r="AB7" s="766"/>
      <c r="AC7" s="766"/>
      <c r="AD7" s="766"/>
      <c r="AE7" s="767"/>
      <c r="AF7" s="768">
        <v>145</v>
      </c>
      <c r="AG7" s="769"/>
      <c r="AH7" s="769"/>
      <c r="AI7" s="769"/>
      <c r="AJ7" s="770"/>
      <c r="AK7" s="771" t="s">
        <v>599</v>
      </c>
      <c r="AL7" s="772"/>
      <c r="AM7" s="772"/>
      <c r="AN7" s="772"/>
      <c r="AO7" s="772"/>
      <c r="AP7" s="772">
        <v>4465</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c r="BT7" s="760"/>
      <c r="BU7" s="760"/>
      <c r="BV7" s="760"/>
      <c r="BW7" s="760"/>
      <c r="BX7" s="760"/>
      <c r="BY7" s="760"/>
      <c r="BZ7" s="760"/>
      <c r="CA7" s="760"/>
      <c r="CB7" s="760"/>
      <c r="CC7" s="760"/>
      <c r="CD7" s="760"/>
      <c r="CE7" s="760"/>
      <c r="CF7" s="760"/>
      <c r="CG7" s="775"/>
      <c r="CH7" s="756"/>
      <c r="CI7" s="757"/>
      <c r="CJ7" s="757"/>
      <c r="CK7" s="757"/>
      <c r="CL7" s="758"/>
      <c r="CM7" s="756"/>
      <c r="CN7" s="757"/>
      <c r="CO7" s="757"/>
      <c r="CP7" s="757"/>
      <c r="CQ7" s="758"/>
      <c r="CR7" s="756"/>
      <c r="CS7" s="757"/>
      <c r="CT7" s="757"/>
      <c r="CU7" s="757"/>
      <c r="CV7" s="758"/>
      <c r="CW7" s="756"/>
      <c r="CX7" s="757"/>
      <c r="CY7" s="757"/>
      <c r="CZ7" s="757"/>
      <c r="DA7" s="758"/>
      <c r="DB7" s="756"/>
      <c r="DC7" s="757"/>
      <c r="DD7" s="757"/>
      <c r="DE7" s="757"/>
      <c r="DF7" s="758"/>
      <c r="DG7" s="756"/>
      <c r="DH7" s="757"/>
      <c r="DI7" s="757"/>
      <c r="DJ7" s="757"/>
      <c r="DK7" s="758"/>
      <c r="DL7" s="756"/>
      <c r="DM7" s="757"/>
      <c r="DN7" s="757"/>
      <c r="DO7" s="757"/>
      <c r="DP7" s="758"/>
      <c r="DQ7" s="756"/>
      <c r="DR7" s="757"/>
      <c r="DS7" s="757"/>
      <c r="DT7" s="757"/>
      <c r="DU7" s="758"/>
      <c r="DV7" s="759"/>
      <c r="DW7" s="760"/>
      <c r="DX7" s="760"/>
      <c r="DY7" s="760"/>
      <c r="DZ7" s="761"/>
      <c r="EA7" s="228"/>
    </row>
    <row r="8" spans="1:131" s="229" customFormat="1" ht="26.25" customHeight="1" x14ac:dyDescent="0.15">
      <c r="A8" s="232">
        <v>2</v>
      </c>
      <c r="B8" s="793" t="s">
        <v>394</v>
      </c>
      <c r="C8" s="794"/>
      <c r="D8" s="794"/>
      <c r="E8" s="794"/>
      <c r="F8" s="794"/>
      <c r="G8" s="794"/>
      <c r="H8" s="794"/>
      <c r="I8" s="794"/>
      <c r="J8" s="794"/>
      <c r="K8" s="794"/>
      <c r="L8" s="794"/>
      <c r="M8" s="794"/>
      <c r="N8" s="794"/>
      <c r="O8" s="794"/>
      <c r="P8" s="795"/>
      <c r="Q8" s="796">
        <v>22</v>
      </c>
      <c r="R8" s="797"/>
      <c r="S8" s="797"/>
      <c r="T8" s="797"/>
      <c r="U8" s="797"/>
      <c r="V8" s="797">
        <v>22</v>
      </c>
      <c r="W8" s="797"/>
      <c r="X8" s="797"/>
      <c r="Y8" s="797"/>
      <c r="Z8" s="797"/>
      <c r="AA8" s="797">
        <v>0</v>
      </c>
      <c r="AB8" s="797"/>
      <c r="AC8" s="797"/>
      <c r="AD8" s="797"/>
      <c r="AE8" s="798"/>
      <c r="AF8" s="799" t="s">
        <v>395</v>
      </c>
      <c r="AG8" s="800"/>
      <c r="AH8" s="800"/>
      <c r="AI8" s="800"/>
      <c r="AJ8" s="801"/>
      <c r="AK8" s="782" t="s">
        <v>599</v>
      </c>
      <c r="AL8" s="783"/>
      <c r="AM8" s="783"/>
      <c r="AN8" s="783"/>
      <c r="AO8" s="783"/>
      <c r="AP8" s="783" t="s">
        <v>599</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8"/>
    </row>
    <row r="9" spans="1:131" s="229" customFormat="1" ht="26.25" customHeight="1" x14ac:dyDescent="0.15">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15">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15">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15">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15">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15">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15">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15">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15">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15">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15">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15">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15">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396</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
      <c r="A23" s="234" t="s">
        <v>397</v>
      </c>
      <c r="B23" s="802" t="s">
        <v>398</v>
      </c>
      <c r="C23" s="803"/>
      <c r="D23" s="803"/>
      <c r="E23" s="803"/>
      <c r="F23" s="803"/>
      <c r="G23" s="803"/>
      <c r="H23" s="803"/>
      <c r="I23" s="803"/>
      <c r="J23" s="803"/>
      <c r="K23" s="803"/>
      <c r="L23" s="803"/>
      <c r="M23" s="803"/>
      <c r="N23" s="803"/>
      <c r="O23" s="803"/>
      <c r="P23" s="804"/>
      <c r="Q23" s="805"/>
      <c r="R23" s="806"/>
      <c r="S23" s="806"/>
      <c r="T23" s="806"/>
      <c r="U23" s="806"/>
      <c r="V23" s="806"/>
      <c r="W23" s="806"/>
      <c r="X23" s="806"/>
      <c r="Y23" s="806"/>
      <c r="Z23" s="806"/>
      <c r="AA23" s="806"/>
      <c r="AB23" s="806"/>
      <c r="AC23" s="806"/>
      <c r="AD23" s="806"/>
      <c r="AE23" s="807"/>
      <c r="AF23" s="808">
        <v>145</v>
      </c>
      <c r="AG23" s="806"/>
      <c r="AH23" s="806"/>
      <c r="AI23" s="806"/>
      <c r="AJ23" s="809"/>
      <c r="AK23" s="810"/>
      <c r="AL23" s="811"/>
      <c r="AM23" s="811"/>
      <c r="AN23" s="811"/>
      <c r="AO23" s="811"/>
      <c r="AP23" s="806"/>
      <c r="AQ23" s="806"/>
      <c r="AR23" s="806"/>
      <c r="AS23" s="806"/>
      <c r="AT23" s="806"/>
      <c r="AU23" s="822"/>
      <c r="AV23" s="822"/>
      <c r="AW23" s="822"/>
      <c r="AX23" s="822"/>
      <c r="AY23" s="823"/>
      <c r="AZ23" s="824" t="s">
        <v>180</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15">
      <c r="A24" s="821" t="s">
        <v>399</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
      <c r="A25" s="738" t="s">
        <v>400</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376</v>
      </c>
      <c r="B26" s="741"/>
      <c r="C26" s="741"/>
      <c r="D26" s="741"/>
      <c r="E26" s="741"/>
      <c r="F26" s="741"/>
      <c r="G26" s="741"/>
      <c r="H26" s="741"/>
      <c r="I26" s="741"/>
      <c r="J26" s="741"/>
      <c r="K26" s="741"/>
      <c r="L26" s="741"/>
      <c r="M26" s="741"/>
      <c r="N26" s="741"/>
      <c r="O26" s="741"/>
      <c r="P26" s="742"/>
      <c r="Q26" s="746" t="s">
        <v>401</v>
      </c>
      <c r="R26" s="747"/>
      <c r="S26" s="747"/>
      <c r="T26" s="747"/>
      <c r="U26" s="748"/>
      <c r="V26" s="746" t="s">
        <v>402</v>
      </c>
      <c r="W26" s="747"/>
      <c r="X26" s="747"/>
      <c r="Y26" s="747"/>
      <c r="Z26" s="748"/>
      <c r="AA26" s="746" t="s">
        <v>403</v>
      </c>
      <c r="AB26" s="747"/>
      <c r="AC26" s="747"/>
      <c r="AD26" s="747"/>
      <c r="AE26" s="747"/>
      <c r="AF26" s="827" t="s">
        <v>404</v>
      </c>
      <c r="AG26" s="828"/>
      <c r="AH26" s="828"/>
      <c r="AI26" s="828"/>
      <c r="AJ26" s="829"/>
      <c r="AK26" s="747" t="s">
        <v>405</v>
      </c>
      <c r="AL26" s="747"/>
      <c r="AM26" s="747"/>
      <c r="AN26" s="747"/>
      <c r="AO26" s="748"/>
      <c r="AP26" s="746" t="s">
        <v>406</v>
      </c>
      <c r="AQ26" s="747"/>
      <c r="AR26" s="747"/>
      <c r="AS26" s="747"/>
      <c r="AT26" s="748"/>
      <c r="AU26" s="746" t="s">
        <v>407</v>
      </c>
      <c r="AV26" s="747"/>
      <c r="AW26" s="747"/>
      <c r="AX26" s="747"/>
      <c r="AY26" s="748"/>
      <c r="AZ26" s="746" t="s">
        <v>408</v>
      </c>
      <c r="BA26" s="747"/>
      <c r="BB26" s="747"/>
      <c r="BC26" s="747"/>
      <c r="BD26" s="748"/>
      <c r="BE26" s="746" t="s">
        <v>383</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6">
        <v>1</v>
      </c>
      <c r="B28" s="762" t="s">
        <v>409</v>
      </c>
      <c r="C28" s="763"/>
      <c r="D28" s="763"/>
      <c r="E28" s="763"/>
      <c r="F28" s="763"/>
      <c r="G28" s="763"/>
      <c r="H28" s="763"/>
      <c r="I28" s="763"/>
      <c r="J28" s="763"/>
      <c r="K28" s="763"/>
      <c r="L28" s="763"/>
      <c r="M28" s="763"/>
      <c r="N28" s="763"/>
      <c r="O28" s="763"/>
      <c r="P28" s="764"/>
      <c r="Q28" s="835">
        <v>336</v>
      </c>
      <c r="R28" s="836"/>
      <c r="S28" s="836"/>
      <c r="T28" s="836"/>
      <c r="U28" s="836"/>
      <c r="V28" s="836">
        <v>317</v>
      </c>
      <c r="W28" s="836"/>
      <c r="X28" s="836"/>
      <c r="Y28" s="836"/>
      <c r="Z28" s="836"/>
      <c r="AA28" s="836">
        <v>19</v>
      </c>
      <c r="AB28" s="836"/>
      <c r="AC28" s="836"/>
      <c r="AD28" s="836"/>
      <c r="AE28" s="837"/>
      <c r="AF28" s="838">
        <v>19</v>
      </c>
      <c r="AG28" s="836"/>
      <c r="AH28" s="836"/>
      <c r="AI28" s="836"/>
      <c r="AJ28" s="839"/>
      <c r="AK28" s="840">
        <v>25</v>
      </c>
      <c r="AL28" s="841"/>
      <c r="AM28" s="841"/>
      <c r="AN28" s="841"/>
      <c r="AO28" s="841"/>
      <c r="AP28" s="841" t="s">
        <v>593</v>
      </c>
      <c r="AQ28" s="841"/>
      <c r="AR28" s="841"/>
      <c r="AS28" s="841"/>
      <c r="AT28" s="841"/>
      <c r="AU28" s="841" t="s">
        <v>593</v>
      </c>
      <c r="AV28" s="841"/>
      <c r="AW28" s="841"/>
      <c r="AX28" s="841"/>
      <c r="AY28" s="841"/>
      <c r="AZ28" s="842" t="s">
        <v>593</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6">
        <v>2</v>
      </c>
      <c r="B29" s="793" t="s">
        <v>410</v>
      </c>
      <c r="C29" s="794"/>
      <c r="D29" s="794"/>
      <c r="E29" s="794"/>
      <c r="F29" s="794"/>
      <c r="G29" s="794"/>
      <c r="H29" s="794"/>
      <c r="I29" s="794"/>
      <c r="J29" s="794"/>
      <c r="K29" s="794"/>
      <c r="L29" s="794"/>
      <c r="M29" s="794"/>
      <c r="N29" s="794"/>
      <c r="O29" s="794"/>
      <c r="P29" s="795"/>
      <c r="Q29" s="796">
        <v>248</v>
      </c>
      <c r="R29" s="797"/>
      <c r="S29" s="797"/>
      <c r="T29" s="797"/>
      <c r="U29" s="797"/>
      <c r="V29" s="797">
        <v>237</v>
      </c>
      <c r="W29" s="797"/>
      <c r="X29" s="797"/>
      <c r="Y29" s="797"/>
      <c r="Z29" s="797"/>
      <c r="AA29" s="797">
        <v>11</v>
      </c>
      <c r="AB29" s="797"/>
      <c r="AC29" s="797"/>
      <c r="AD29" s="797"/>
      <c r="AE29" s="798"/>
      <c r="AF29" s="799">
        <v>11</v>
      </c>
      <c r="AG29" s="800"/>
      <c r="AH29" s="800"/>
      <c r="AI29" s="800"/>
      <c r="AJ29" s="801"/>
      <c r="AK29" s="847">
        <v>33</v>
      </c>
      <c r="AL29" s="843"/>
      <c r="AM29" s="843"/>
      <c r="AN29" s="843"/>
      <c r="AO29" s="843"/>
      <c r="AP29" s="843" t="s">
        <v>523</v>
      </c>
      <c r="AQ29" s="843"/>
      <c r="AR29" s="843"/>
      <c r="AS29" s="843"/>
      <c r="AT29" s="843"/>
      <c r="AU29" s="843" t="s">
        <v>523</v>
      </c>
      <c r="AV29" s="843"/>
      <c r="AW29" s="843"/>
      <c r="AX29" s="843"/>
      <c r="AY29" s="843"/>
      <c r="AZ29" s="844" t="s">
        <v>523</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6">
        <v>3</v>
      </c>
      <c r="B30" s="793" t="s">
        <v>411</v>
      </c>
      <c r="C30" s="794"/>
      <c r="D30" s="794"/>
      <c r="E30" s="794"/>
      <c r="F30" s="794"/>
      <c r="G30" s="794"/>
      <c r="H30" s="794"/>
      <c r="I30" s="794"/>
      <c r="J30" s="794"/>
      <c r="K30" s="794"/>
      <c r="L30" s="794"/>
      <c r="M30" s="794"/>
      <c r="N30" s="794"/>
      <c r="O30" s="794"/>
      <c r="P30" s="795"/>
      <c r="Q30" s="796">
        <v>44</v>
      </c>
      <c r="R30" s="797"/>
      <c r="S30" s="797"/>
      <c r="T30" s="797"/>
      <c r="U30" s="797"/>
      <c r="V30" s="797">
        <v>43</v>
      </c>
      <c r="W30" s="797"/>
      <c r="X30" s="797"/>
      <c r="Y30" s="797"/>
      <c r="Z30" s="797"/>
      <c r="AA30" s="797">
        <v>1</v>
      </c>
      <c r="AB30" s="797"/>
      <c r="AC30" s="797"/>
      <c r="AD30" s="797"/>
      <c r="AE30" s="798"/>
      <c r="AF30" s="799">
        <v>1</v>
      </c>
      <c r="AG30" s="800"/>
      <c r="AH30" s="800"/>
      <c r="AI30" s="800"/>
      <c r="AJ30" s="801"/>
      <c r="AK30" s="847">
        <v>13</v>
      </c>
      <c r="AL30" s="843"/>
      <c r="AM30" s="843"/>
      <c r="AN30" s="843"/>
      <c r="AO30" s="843"/>
      <c r="AP30" s="843" t="s">
        <v>523</v>
      </c>
      <c r="AQ30" s="843"/>
      <c r="AR30" s="843"/>
      <c r="AS30" s="843"/>
      <c r="AT30" s="843"/>
      <c r="AU30" s="843" t="s">
        <v>523</v>
      </c>
      <c r="AV30" s="843"/>
      <c r="AW30" s="843"/>
      <c r="AX30" s="843"/>
      <c r="AY30" s="843"/>
      <c r="AZ30" s="844" t="s">
        <v>523</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6">
        <v>4</v>
      </c>
      <c r="B31" s="793" t="s">
        <v>412</v>
      </c>
      <c r="C31" s="794"/>
      <c r="D31" s="794"/>
      <c r="E31" s="794"/>
      <c r="F31" s="794"/>
      <c r="G31" s="794"/>
      <c r="H31" s="794"/>
      <c r="I31" s="794"/>
      <c r="J31" s="794"/>
      <c r="K31" s="794"/>
      <c r="L31" s="794"/>
      <c r="M31" s="794"/>
      <c r="N31" s="794"/>
      <c r="O31" s="794"/>
      <c r="P31" s="795"/>
      <c r="Q31" s="796">
        <v>253</v>
      </c>
      <c r="R31" s="797"/>
      <c r="S31" s="797"/>
      <c r="T31" s="797"/>
      <c r="U31" s="797"/>
      <c r="V31" s="797">
        <v>249</v>
      </c>
      <c r="W31" s="797"/>
      <c r="X31" s="797"/>
      <c r="Y31" s="797"/>
      <c r="Z31" s="797"/>
      <c r="AA31" s="797">
        <v>4</v>
      </c>
      <c r="AB31" s="797"/>
      <c r="AC31" s="797"/>
      <c r="AD31" s="797"/>
      <c r="AE31" s="798"/>
      <c r="AF31" s="799">
        <v>4</v>
      </c>
      <c r="AG31" s="800"/>
      <c r="AH31" s="800"/>
      <c r="AI31" s="800"/>
      <c r="AJ31" s="801"/>
      <c r="AK31" s="847">
        <v>87</v>
      </c>
      <c r="AL31" s="843"/>
      <c r="AM31" s="843"/>
      <c r="AN31" s="843"/>
      <c r="AO31" s="843"/>
      <c r="AP31" s="843" t="s">
        <v>523</v>
      </c>
      <c r="AQ31" s="843"/>
      <c r="AR31" s="843"/>
      <c r="AS31" s="843"/>
      <c r="AT31" s="843"/>
      <c r="AU31" s="843" t="s">
        <v>523</v>
      </c>
      <c r="AV31" s="843"/>
      <c r="AW31" s="843"/>
      <c r="AX31" s="843"/>
      <c r="AY31" s="843"/>
      <c r="AZ31" s="844" t="s">
        <v>523</v>
      </c>
      <c r="BA31" s="844"/>
      <c r="BB31" s="844"/>
      <c r="BC31" s="844"/>
      <c r="BD31" s="844"/>
      <c r="BE31" s="845"/>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6">
        <v>5</v>
      </c>
      <c r="B32" s="793" t="s">
        <v>413</v>
      </c>
      <c r="C32" s="794"/>
      <c r="D32" s="794"/>
      <c r="E32" s="794"/>
      <c r="F32" s="794"/>
      <c r="G32" s="794"/>
      <c r="H32" s="794"/>
      <c r="I32" s="794"/>
      <c r="J32" s="794"/>
      <c r="K32" s="794"/>
      <c r="L32" s="794"/>
      <c r="M32" s="794"/>
      <c r="N32" s="794"/>
      <c r="O32" s="794"/>
      <c r="P32" s="795"/>
      <c r="Q32" s="796">
        <v>26</v>
      </c>
      <c r="R32" s="797"/>
      <c r="S32" s="797"/>
      <c r="T32" s="797"/>
      <c r="U32" s="797"/>
      <c r="V32" s="797">
        <v>25</v>
      </c>
      <c r="W32" s="797"/>
      <c r="X32" s="797"/>
      <c r="Y32" s="797"/>
      <c r="Z32" s="797"/>
      <c r="AA32" s="797">
        <v>1</v>
      </c>
      <c r="AB32" s="797"/>
      <c r="AC32" s="797"/>
      <c r="AD32" s="797"/>
      <c r="AE32" s="798"/>
      <c r="AF32" s="799">
        <v>1</v>
      </c>
      <c r="AG32" s="800"/>
      <c r="AH32" s="800"/>
      <c r="AI32" s="800"/>
      <c r="AJ32" s="801"/>
      <c r="AK32" s="847">
        <v>17</v>
      </c>
      <c r="AL32" s="843"/>
      <c r="AM32" s="843"/>
      <c r="AN32" s="843"/>
      <c r="AO32" s="843"/>
      <c r="AP32" s="843" t="s">
        <v>523</v>
      </c>
      <c r="AQ32" s="843"/>
      <c r="AR32" s="843"/>
      <c r="AS32" s="843"/>
      <c r="AT32" s="843"/>
      <c r="AU32" s="843" t="s">
        <v>523</v>
      </c>
      <c r="AV32" s="843"/>
      <c r="AW32" s="843"/>
      <c r="AX32" s="843"/>
      <c r="AY32" s="843"/>
      <c r="AZ32" s="844" t="s">
        <v>523</v>
      </c>
      <c r="BA32" s="844"/>
      <c r="BB32" s="844"/>
      <c r="BC32" s="844"/>
      <c r="BD32" s="844"/>
      <c r="BE32" s="845"/>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6">
        <v>6</v>
      </c>
      <c r="B33" s="793" t="s">
        <v>414</v>
      </c>
      <c r="C33" s="794"/>
      <c r="D33" s="794"/>
      <c r="E33" s="794"/>
      <c r="F33" s="794"/>
      <c r="G33" s="794"/>
      <c r="H33" s="794"/>
      <c r="I33" s="794"/>
      <c r="J33" s="794"/>
      <c r="K33" s="794"/>
      <c r="L33" s="794"/>
      <c r="M33" s="794"/>
      <c r="N33" s="794"/>
      <c r="O33" s="794"/>
      <c r="P33" s="795"/>
      <c r="Q33" s="796">
        <v>256</v>
      </c>
      <c r="R33" s="797"/>
      <c r="S33" s="797"/>
      <c r="T33" s="797"/>
      <c r="U33" s="797"/>
      <c r="V33" s="797">
        <v>256</v>
      </c>
      <c r="W33" s="797"/>
      <c r="X33" s="797"/>
      <c r="Y33" s="797"/>
      <c r="Z33" s="797"/>
      <c r="AA33" s="797">
        <v>0</v>
      </c>
      <c r="AB33" s="797"/>
      <c r="AC33" s="797"/>
      <c r="AD33" s="797"/>
      <c r="AE33" s="798"/>
      <c r="AF33" s="799">
        <v>228</v>
      </c>
      <c r="AG33" s="800"/>
      <c r="AH33" s="800"/>
      <c r="AI33" s="800"/>
      <c r="AJ33" s="801"/>
      <c r="AK33" s="847" t="s">
        <v>599</v>
      </c>
      <c r="AL33" s="843"/>
      <c r="AM33" s="843"/>
      <c r="AN33" s="843"/>
      <c r="AO33" s="843"/>
      <c r="AP33" s="843" t="s">
        <v>523</v>
      </c>
      <c r="AQ33" s="843"/>
      <c r="AR33" s="843"/>
      <c r="AS33" s="843"/>
      <c r="AT33" s="843"/>
      <c r="AU33" s="843" t="s">
        <v>523</v>
      </c>
      <c r="AV33" s="843"/>
      <c r="AW33" s="843"/>
      <c r="AX33" s="843"/>
      <c r="AY33" s="843"/>
      <c r="AZ33" s="844" t="s">
        <v>523</v>
      </c>
      <c r="BA33" s="844"/>
      <c r="BB33" s="844"/>
      <c r="BC33" s="844"/>
      <c r="BD33" s="844"/>
      <c r="BE33" s="845" t="s">
        <v>415</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6">
        <v>7</v>
      </c>
      <c r="B34" s="793" t="s">
        <v>416</v>
      </c>
      <c r="C34" s="794"/>
      <c r="D34" s="794"/>
      <c r="E34" s="794"/>
      <c r="F34" s="794"/>
      <c r="G34" s="794"/>
      <c r="H34" s="794"/>
      <c r="I34" s="794"/>
      <c r="J34" s="794"/>
      <c r="K34" s="794"/>
      <c r="L34" s="794"/>
      <c r="M34" s="794"/>
      <c r="N34" s="794"/>
      <c r="O34" s="794"/>
      <c r="P34" s="795"/>
      <c r="Q34" s="796">
        <v>162</v>
      </c>
      <c r="R34" s="797"/>
      <c r="S34" s="797"/>
      <c r="T34" s="797"/>
      <c r="U34" s="797"/>
      <c r="V34" s="797">
        <v>159</v>
      </c>
      <c r="W34" s="797"/>
      <c r="X34" s="797"/>
      <c r="Y34" s="797"/>
      <c r="Z34" s="797"/>
      <c r="AA34" s="797">
        <v>3</v>
      </c>
      <c r="AB34" s="797"/>
      <c r="AC34" s="797"/>
      <c r="AD34" s="797"/>
      <c r="AE34" s="798"/>
      <c r="AF34" s="799">
        <v>3</v>
      </c>
      <c r="AG34" s="800"/>
      <c r="AH34" s="800"/>
      <c r="AI34" s="800"/>
      <c r="AJ34" s="801"/>
      <c r="AK34" s="847">
        <v>29</v>
      </c>
      <c r="AL34" s="843"/>
      <c r="AM34" s="843"/>
      <c r="AN34" s="843"/>
      <c r="AO34" s="843"/>
      <c r="AP34" s="843">
        <v>333</v>
      </c>
      <c r="AQ34" s="843"/>
      <c r="AR34" s="843"/>
      <c r="AS34" s="843"/>
      <c r="AT34" s="843"/>
      <c r="AU34" s="843">
        <v>210</v>
      </c>
      <c r="AV34" s="843"/>
      <c r="AW34" s="843"/>
      <c r="AX34" s="843"/>
      <c r="AY34" s="843"/>
      <c r="AZ34" s="844" t="s">
        <v>523</v>
      </c>
      <c r="BA34" s="844"/>
      <c r="BB34" s="844"/>
      <c r="BC34" s="844"/>
      <c r="BD34" s="844"/>
      <c r="BE34" s="845" t="s">
        <v>417</v>
      </c>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6">
        <v>8</v>
      </c>
      <c r="B35" s="793" t="s">
        <v>418</v>
      </c>
      <c r="C35" s="794"/>
      <c r="D35" s="794"/>
      <c r="E35" s="794"/>
      <c r="F35" s="794"/>
      <c r="G35" s="794"/>
      <c r="H35" s="794"/>
      <c r="I35" s="794"/>
      <c r="J35" s="794"/>
      <c r="K35" s="794"/>
      <c r="L35" s="794"/>
      <c r="M35" s="794"/>
      <c r="N35" s="794"/>
      <c r="O35" s="794"/>
      <c r="P35" s="795"/>
      <c r="Q35" s="796">
        <v>169</v>
      </c>
      <c r="R35" s="797"/>
      <c r="S35" s="797"/>
      <c r="T35" s="797"/>
      <c r="U35" s="797"/>
      <c r="V35" s="797">
        <v>167</v>
      </c>
      <c r="W35" s="797"/>
      <c r="X35" s="797"/>
      <c r="Y35" s="797"/>
      <c r="Z35" s="797"/>
      <c r="AA35" s="797">
        <v>2</v>
      </c>
      <c r="AB35" s="797"/>
      <c r="AC35" s="797"/>
      <c r="AD35" s="797"/>
      <c r="AE35" s="798"/>
      <c r="AF35" s="799">
        <v>2</v>
      </c>
      <c r="AG35" s="800"/>
      <c r="AH35" s="800"/>
      <c r="AI35" s="800"/>
      <c r="AJ35" s="801"/>
      <c r="AK35" s="847">
        <v>85</v>
      </c>
      <c r="AL35" s="843"/>
      <c r="AM35" s="843"/>
      <c r="AN35" s="843"/>
      <c r="AO35" s="843"/>
      <c r="AP35" s="843">
        <v>867</v>
      </c>
      <c r="AQ35" s="843"/>
      <c r="AR35" s="843"/>
      <c r="AS35" s="843"/>
      <c r="AT35" s="843"/>
      <c r="AU35" s="843">
        <v>568</v>
      </c>
      <c r="AV35" s="843"/>
      <c r="AW35" s="843"/>
      <c r="AX35" s="843"/>
      <c r="AY35" s="843"/>
      <c r="AZ35" s="844" t="s">
        <v>523</v>
      </c>
      <c r="BA35" s="844"/>
      <c r="BB35" s="844"/>
      <c r="BC35" s="844"/>
      <c r="BD35" s="844"/>
      <c r="BE35" s="845" t="s">
        <v>419</v>
      </c>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6">
        <v>9</v>
      </c>
      <c r="B36" s="793" t="s">
        <v>420</v>
      </c>
      <c r="C36" s="794"/>
      <c r="D36" s="794"/>
      <c r="E36" s="794"/>
      <c r="F36" s="794"/>
      <c r="G36" s="794"/>
      <c r="H36" s="794"/>
      <c r="I36" s="794"/>
      <c r="J36" s="794"/>
      <c r="K36" s="794"/>
      <c r="L36" s="794"/>
      <c r="M36" s="794"/>
      <c r="N36" s="794"/>
      <c r="O36" s="794"/>
      <c r="P36" s="795"/>
      <c r="Q36" s="796">
        <v>65</v>
      </c>
      <c r="R36" s="797"/>
      <c r="S36" s="797"/>
      <c r="T36" s="797"/>
      <c r="U36" s="797"/>
      <c r="V36" s="797">
        <v>64</v>
      </c>
      <c r="W36" s="797"/>
      <c r="X36" s="797"/>
      <c r="Y36" s="797"/>
      <c r="Z36" s="797"/>
      <c r="AA36" s="797">
        <v>1</v>
      </c>
      <c r="AB36" s="797"/>
      <c r="AC36" s="797"/>
      <c r="AD36" s="797"/>
      <c r="AE36" s="798"/>
      <c r="AF36" s="799">
        <v>1</v>
      </c>
      <c r="AG36" s="800"/>
      <c r="AH36" s="800"/>
      <c r="AI36" s="800"/>
      <c r="AJ36" s="801"/>
      <c r="AK36" s="847">
        <v>33</v>
      </c>
      <c r="AL36" s="843"/>
      <c r="AM36" s="843"/>
      <c r="AN36" s="843"/>
      <c r="AO36" s="843"/>
      <c r="AP36" s="843">
        <v>474</v>
      </c>
      <c r="AQ36" s="843"/>
      <c r="AR36" s="843"/>
      <c r="AS36" s="843"/>
      <c r="AT36" s="843"/>
      <c r="AU36" s="843">
        <v>345</v>
      </c>
      <c r="AV36" s="843"/>
      <c r="AW36" s="843"/>
      <c r="AX36" s="843"/>
      <c r="AY36" s="843"/>
      <c r="AZ36" s="844" t="s">
        <v>523</v>
      </c>
      <c r="BA36" s="844"/>
      <c r="BB36" s="844"/>
      <c r="BC36" s="844"/>
      <c r="BD36" s="844"/>
      <c r="BE36" s="845" t="s">
        <v>419</v>
      </c>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6">
        <v>10</v>
      </c>
      <c r="B37" s="793" t="s">
        <v>421</v>
      </c>
      <c r="C37" s="794"/>
      <c r="D37" s="794"/>
      <c r="E37" s="794"/>
      <c r="F37" s="794"/>
      <c r="G37" s="794"/>
      <c r="H37" s="794"/>
      <c r="I37" s="794"/>
      <c r="J37" s="794"/>
      <c r="K37" s="794"/>
      <c r="L37" s="794"/>
      <c r="M37" s="794"/>
      <c r="N37" s="794"/>
      <c r="O37" s="794"/>
      <c r="P37" s="795"/>
      <c r="Q37" s="796">
        <v>175</v>
      </c>
      <c r="R37" s="797"/>
      <c r="S37" s="797"/>
      <c r="T37" s="797"/>
      <c r="U37" s="797"/>
      <c r="V37" s="797">
        <v>165</v>
      </c>
      <c r="W37" s="797"/>
      <c r="X37" s="797"/>
      <c r="Y37" s="797"/>
      <c r="Z37" s="797"/>
      <c r="AA37" s="797">
        <v>10</v>
      </c>
      <c r="AB37" s="797"/>
      <c r="AC37" s="797"/>
      <c r="AD37" s="797"/>
      <c r="AE37" s="798"/>
      <c r="AF37" s="799" t="s">
        <v>180</v>
      </c>
      <c r="AG37" s="800"/>
      <c r="AH37" s="800"/>
      <c r="AI37" s="800"/>
      <c r="AJ37" s="801"/>
      <c r="AK37" s="847">
        <v>46</v>
      </c>
      <c r="AL37" s="843"/>
      <c r="AM37" s="843"/>
      <c r="AN37" s="843"/>
      <c r="AO37" s="843"/>
      <c r="AP37" s="843">
        <v>117</v>
      </c>
      <c r="AQ37" s="843"/>
      <c r="AR37" s="843"/>
      <c r="AS37" s="843"/>
      <c r="AT37" s="843"/>
      <c r="AU37" s="843" t="s">
        <v>523</v>
      </c>
      <c r="AV37" s="843"/>
      <c r="AW37" s="843"/>
      <c r="AX37" s="843"/>
      <c r="AY37" s="843"/>
      <c r="AZ37" s="844">
        <v>170.5</v>
      </c>
      <c r="BA37" s="844"/>
      <c r="BB37" s="844"/>
      <c r="BC37" s="844"/>
      <c r="BD37" s="844"/>
      <c r="BE37" s="845" t="s">
        <v>419</v>
      </c>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6">
        <v>11</v>
      </c>
      <c r="B38" s="793" t="s">
        <v>422</v>
      </c>
      <c r="C38" s="794"/>
      <c r="D38" s="794"/>
      <c r="E38" s="794"/>
      <c r="F38" s="794"/>
      <c r="G38" s="794"/>
      <c r="H38" s="794"/>
      <c r="I38" s="794"/>
      <c r="J38" s="794"/>
      <c r="K38" s="794"/>
      <c r="L38" s="794"/>
      <c r="M38" s="794"/>
      <c r="N38" s="794"/>
      <c r="O38" s="794"/>
      <c r="P38" s="795"/>
      <c r="Q38" s="796">
        <v>11</v>
      </c>
      <c r="R38" s="797"/>
      <c r="S38" s="797"/>
      <c r="T38" s="797"/>
      <c r="U38" s="797"/>
      <c r="V38" s="797">
        <v>10</v>
      </c>
      <c r="W38" s="797"/>
      <c r="X38" s="797"/>
      <c r="Y38" s="797"/>
      <c r="Z38" s="797"/>
      <c r="AA38" s="797">
        <v>1</v>
      </c>
      <c r="AB38" s="797"/>
      <c r="AC38" s="797"/>
      <c r="AD38" s="797"/>
      <c r="AE38" s="798"/>
      <c r="AF38" s="799">
        <v>1</v>
      </c>
      <c r="AG38" s="800"/>
      <c r="AH38" s="800"/>
      <c r="AI38" s="800"/>
      <c r="AJ38" s="801"/>
      <c r="AK38" s="847">
        <v>6</v>
      </c>
      <c r="AL38" s="843"/>
      <c r="AM38" s="843"/>
      <c r="AN38" s="843"/>
      <c r="AO38" s="843"/>
      <c r="AP38" s="843">
        <v>93</v>
      </c>
      <c r="AQ38" s="843"/>
      <c r="AR38" s="843"/>
      <c r="AS38" s="843"/>
      <c r="AT38" s="843"/>
      <c r="AU38" s="843">
        <v>56</v>
      </c>
      <c r="AV38" s="843"/>
      <c r="AW38" s="843"/>
      <c r="AX38" s="843"/>
      <c r="AY38" s="843"/>
      <c r="AZ38" s="844" t="s">
        <v>523</v>
      </c>
      <c r="BA38" s="844"/>
      <c r="BB38" s="844"/>
      <c r="BC38" s="844"/>
      <c r="BD38" s="844"/>
      <c r="BE38" s="845" t="s">
        <v>417</v>
      </c>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423</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4" t="s">
        <v>397</v>
      </c>
      <c r="B63" s="802" t="s">
        <v>424</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271</v>
      </c>
      <c r="AG63" s="857"/>
      <c r="AH63" s="857"/>
      <c r="AI63" s="857"/>
      <c r="AJ63" s="858"/>
      <c r="AK63" s="859"/>
      <c r="AL63" s="854"/>
      <c r="AM63" s="854"/>
      <c r="AN63" s="854"/>
      <c r="AO63" s="854"/>
      <c r="AP63" s="857"/>
      <c r="AQ63" s="857"/>
      <c r="AR63" s="857"/>
      <c r="AS63" s="857"/>
      <c r="AT63" s="857"/>
      <c r="AU63" s="857"/>
      <c r="AV63" s="857"/>
      <c r="AW63" s="857"/>
      <c r="AX63" s="857"/>
      <c r="AY63" s="857"/>
      <c r="AZ63" s="861"/>
      <c r="BA63" s="861"/>
      <c r="BB63" s="861"/>
      <c r="BC63" s="861"/>
      <c r="BD63" s="861"/>
      <c r="BE63" s="862"/>
      <c r="BF63" s="862"/>
      <c r="BG63" s="862"/>
      <c r="BH63" s="862"/>
      <c r="BI63" s="863"/>
      <c r="BJ63" s="864" t="s">
        <v>180</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425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426</v>
      </c>
      <c r="B66" s="741"/>
      <c r="C66" s="741"/>
      <c r="D66" s="741"/>
      <c r="E66" s="741"/>
      <c r="F66" s="741"/>
      <c r="G66" s="741"/>
      <c r="H66" s="741"/>
      <c r="I66" s="741"/>
      <c r="J66" s="741"/>
      <c r="K66" s="741"/>
      <c r="L66" s="741"/>
      <c r="M66" s="741"/>
      <c r="N66" s="741"/>
      <c r="O66" s="741"/>
      <c r="P66" s="742"/>
      <c r="Q66" s="746" t="s">
        <v>427</v>
      </c>
      <c r="R66" s="747"/>
      <c r="S66" s="747"/>
      <c r="T66" s="747"/>
      <c r="U66" s="748"/>
      <c r="V66" s="746" t="s">
        <v>428</v>
      </c>
      <c r="W66" s="747"/>
      <c r="X66" s="747"/>
      <c r="Y66" s="747"/>
      <c r="Z66" s="748"/>
      <c r="AA66" s="746" t="s">
        <v>429</v>
      </c>
      <c r="AB66" s="747"/>
      <c r="AC66" s="747"/>
      <c r="AD66" s="747"/>
      <c r="AE66" s="748"/>
      <c r="AF66" s="867" t="s">
        <v>430</v>
      </c>
      <c r="AG66" s="828"/>
      <c r="AH66" s="828"/>
      <c r="AI66" s="828"/>
      <c r="AJ66" s="868"/>
      <c r="AK66" s="746" t="s">
        <v>405</v>
      </c>
      <c r="AL66" s="741"/>
      <c r="AM66" s="741"/>
      <c r="AN66" s="741"/>
      <c r="AO66" s="742"/>
      <c r="AP66" s="746" t="s">
        <v>406</v>
      </c>
      <c r="AQ66" s="747"/>
      <c r="AR66" s="747"/>
      <c r="AS66" s="747"/>
      <c r="AT66" s="748"/>
      <c r="AU66" s="746" t="s">
        <v>431</v>
      </c>
      <c r="AV66" s="747"/>
      <c r="AW66" s="747"/>
      <c r="AX66" s="747"/>
      <c r="AY66" s="748"/>
      <c r="AZ66" s="746" t="s">
        <v>383</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15">
      <c r="A68" s="230">
        <v>1</v>
      </c>
      <c r="B68" s="882" t="s">
        <v>588</v>
      </c>
      <c r="C68" s="883"/>
      <c r="D68" s="883"/>
      <c r="E68" s="883"/>
      <c r="F68" s="883"/>
      <c r="G68" s="883"/>
      <c r="H68" s="883"/>
      <c r="I68" s="883"/>
      <c r="J68" s="883"/>
      <c r="K68" s="883"/>
      <c r="L68" s="883"/>
      <c r="M68" s="883"/>
      <c r="N68" s="883"/>
      <c r="O68" s="883"/>
      <c r="P68" s="884"/>
      <c r="Q68" s="885">
        <v>514</v>
      </c>
      <c r="R68" s="879"/>
      <c r="S68" s="879"/>
      <c r="T68" s="879"/>
      <c r="U68" s="879"/>
      <c r="V68" s="879">
        <v>505</v>
      </c>
      <c r="W68" s="879"/>
      <c r="X68" s="879"/>
      <c r="Y68" s="879"/>
      <c r="Z68" s="879"/>
      <c r="AA68" s="879">
        <v>9</v>
      </c>
      <c r="AB68" s="879"/>
      <c r="AC68" s="879"/>
      <c r="AD68" s="879"/>
      <c r="AE68" s="879"/>
      <c r="AF68" s="879">
        <v>9</v>
      </c>
      <c r="AG68" s="879"/>
      <c r="AH68" s="879"/>
      <c r="AI68" s="879"/>
      <c r="AJ68" s="879"/>
      <c r="AK68" s="879" t="s">
        <v>593</v>
      </c>
      <c r="AL68" s="879"/>
      <c r="AM68" s="879"/>
      <c r="AN68" s="879"/>
      <c r="AO68" s="879"/>
      <c r="AP68" s="879" t="s">
        <v>593</v>
      </c>
      <c r="AQ68" s="879"/>
      <c r="AR68" s="879"/>
      <c r="AS68" s="879"/>
      <c r="AT68" s="879"/>
      <c r="AU68" s="879" t="s">
        <v>593</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15">
      <c r="A69" s="232">
        <v>2</v>
      </c>
      <c r="B69" s="886" t="s">
        <v>589</v>
      </c>
      <c r="C69" s="887"/>
      <c r="D69" s="887"/>
      <c r="E69" s="887"/>
      <c r="F69" s="887"/>
      <c r="G69" s="887"/>
      <c r="H69" s="887"/>
      <c r="I69" s="887"/>
      <c r="J69" s="887"/>
      <c r="K69" s="887"/>
      <c r="L69" s="887"/>
      <c r="M69" s="887"/>
      <c r="N69" s="887"/>
      <c r="O69" s="887"/>
      <c r="P69" s="888"/>
      <c r="Q69" s="889">
        <v>1040</v>
      </c>
      <c r="R69" s="843"/>
      <c r="S69" s="843"/>
      <c r="T69" s="843"/>
      <c r="U69" s="843"/>
      <c r="V69" s="843">
        <v>1074</v>
      </c>
      <c r="W69" s="843"/>
      <c r="X69" s="843"/>
      <c r="Y69" s="843"/>
      <c r="Z69" s="843"/>
      <c r="AA69" s="843">
        <v>-34</v>
      </c>
      <c r="AB69" s="843"/>
      <c r="AC69" s="843"/>
      <c r="AD69" s="843"/>
      <c r="AE69" s="843"/>
      <c r="AF69" s="843">
        <v>361</v>
      </c>
      <c r="AG69" s="843"/>
      <c r="AH69" s="843"/>
      <c r="AI69" s="843"/>
      <c r="AJ69" s="843"/>
      <c r="AK69" s="843" t="s">
        <v>593</v>
      </c>
      <c r="AL69" s="843"/>
      <c r="AM69" s="843"/>
      <c r="AN69" s="843"/>
      <c r="AO69" s="843"/>
      <c r="AP69" s="843">
        <v>85</v>
      </c>
      <c r="AQ69" s="843"/>
      <c r="AR69" s="843"/>
      <c r="AS69" s="843"/>
      <c r="AT69" s="843"/>
      <c r="AU69" s="843">
        <v>53</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15">
      <c r="A70" s="232">
        <v>3</v>
      </c>
      <c r="B70" s="886" t="s">
        <v>590</v>
      </c>
      <c r="C70" s="887"/>
      <c r="D70" s="887"/>
      <c r="E70" s="887"/>
      <c r="F70" s="887"/>
      <c r="G70" s="887"/>
      <c r="H70" s="887"/>
      <c r="I70" s="887"/>
      <c r="J70" s="887"/>
      <c r="K70" s="887"/>
      <c r="L70" s="887"/>
      <c r="M70" s="887"/>
      <c r="N70" s="887"/>
      <c r="O70" s="887"/>
      <c r="P70" s="888"/>
      <c r="Q70" s="889">
        <v>34</v>
      </c>
      <c r="R70" s="843"/>
      <c r="S70" s="843"/>
      <c r="T70" s="843"/>
      <c r="U70" s="843"/>
      <c r="V70" s="843">
        <v>26</v>
      </c>
      <c r="W70" s="843"/>
      <c r="X70" s="843"/>
      <c r="Y70" s="843"/>
      <c r="Z70" s="843"/>
      <c r="AA70" s="843">
        <v>8</v>
      </c>
      <c r="AB70" s="843"/>
      <c r="AC70" s="843"/>
      <c r="AD70" s="843"/>
      <c r="AE70" s="843"/>
      <c r="AF70" s="843">
        <v>8</v>
      </c>
      <c r="AG70" s="843"/>
      <c r="AH70" s="843"/>
      <c r="AI70" s="843"/>
      <c r="AJ70" s="843"/>
      <c r="AK70" s="843" t="s">
        <v>593</v>
      </c>
      <c r="AL70" s="843"/>
      <c r="AM70" s="843"/>
      <c r="AN70" s="843"/>
      <c r="AO70" s="843"/>
      <c r="AP70" s="843" t="s">
        <v>593</v>
      </c>
      <c r="AQ70" s="843"/>
      <c r="AR70" s="843"/>
      <c r="AS70" s="843"/>
      <c r="AT70" s="843"/>
      <c r="AU70" s="843" t="s">
        <v>593</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15">
      <c r="A71" s="232">
        <v>4</v>
      </c>
      <c r="B71" s="886" t="s">
        <v>591</v>
      </c>
      <c r="C71" s="887"/>
      <c r="D71" s="887"/>
      <c r="E71" s="887"/>
      <c r="F71" s="887"/>
      <c r="G71" s="887"/>
      <c r="H71" s="887"/>
      <c r="I71" s="887"/>
      <c r="J71" s="887"/>
      <c r="K71" s="887"/>
      <c r="L71" s="887"/>
      <c r="M71" s="887"/>
      <c r="N71" s="887"/>
      <c r="O71" s="887"/>
      <c r="P71" s="888"/>
      <c r="Q71" s="889">
        <v>116</v>
      </c>
      <c r="R71" s="843"/>
      <c r="S71" s="843"/>
      <c r="T71" s="843"/>
      <c r="U71" s="843"/>
      <c r="V71" s="843">
        <v>114</v>
      </c>
      <c r="W71" s="843"/>
      <c r="X71" s="843"/>
      <c r="Y71" s="843"/>
      <c r="Z71" s="843"/>
      <c r="AA71" s="843">
        <v>2</v>
      </c>
      <c r="AB71" s="843"/>
      <c r="AC71" s="843"/>
      <c r="AD71" s="843"/>
      <c r="AE71" s="843"/>
      <c r="AF71" s="843">
        <v>2</v>
      </c>
      <c r="AG71" s="843"/>
      <c r="AH71" s="843"/>
      <c r="AI71" s="843"/>
      <c r="AJ71" s="843"/>
      <c r="AK71" s="843" t="s">
        <v>593</v>
      </c>
      <c r="AL71" s="843"/>
      <c r="AM71" s="843"/>
      <c r="AN71" s="843"/>
      <c r="AO71" s="843"/>
      <c r="AP71" s="843" t="s">
        <v>593</v>
      </c>
      <c r="AQ71" s="843"/>
      <c r="AR71" s="843"/>
      <c r="AS71" s="843"/>
      <c r="AT71" s="843"/>
      <c r="AU71" s="843" t="s">
        <v>593</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15">
      <c r="A72" s="232">
        <v>5</v>
      </c>
      <c r="B72" s="886" t="s">
        <v>592</v>
      </c>
      <c r="C72" s="887"/>
      <c r="D72" s="887"/>
      <c r="E72" s="887"/>
      <c r="F72" s="887"/>
      <c r="G72" s="887"/>
      <c r="H72" s="887"/>
      <c r="I72" s="887"/>
      <c r="J72" s="887"/>
      <c r="K72" s="887"/>
      <c r="L72" s="887"/>
      <c r="M72" s="887"/>
      <c r="N72" s="887"/>
      <c r="O72" s="887"/>
      <c r="P72" s="888"/>
      <c r="Q72" s="889">
        <v>284</v>
      </c>
      <c r="R72" s="843"/>
      <c r="S72" s="843"/>
      <c r="T72" s="843"/>
      <c r="U72" s="843"/>
      <c r="V72" s="843">
        <v>282</v>
      </c>
      <c r="W72" s="843"/>
      <c r="X72" s="843"/>
      <c r="Y72" s="843"/>
      <c r="Z72" s="843"/>
      <c r="AA72" s="843">
        <v>2</v>
      </c>
      <c r="AB72" s="843"/>
      <c r="AC72" s="843"/>
      <c r="AD72" s="843"/>
      <c r="AE72" s="843"/>
      <c r="AF72" s="843">
        <v>2</v>
      </c>
      <c r="AG72" s="843"/>
      <c r="AH72" s="843"/>
      <c r="AI72" s="843"/>
      <c r="AJ72" s="843"/>
      <c r="AK72" s="843" t="s">
        <v>593</v>
      </c>
      <c r="AL72" s="843"/>
      <c r="AM72" s="843"/>
      <c r="AN72" s="843"/>
      <c r="AO72" s="843"/>
      <c r="AP72" s="843">
        <v>500</v>
      </c>
      <c r="AQ72" s="843"/>
      <c r="AR72" s="843"/>
      <c r="AS72" s="843"/>
      <c r="AT72" s="843"/>
      <c r="AU72" s="843">
        <v>122</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15">
      <c r="A73" s="232">
        <v>6</v>
      </c>
      <c r="B73" s="886"/>
      <c r="C73" s="887"/>
      <c r="D73" s="887"/>
      <c r="E73" s="887"/>
      <c r="F73" s="887"/>
      <c r="G73" s="887"/>
      <c r="H73" s="887"/>
      <c r="I73" s="887"/>
      <c r="J73" s="887"/>
      <c r="K73" s="887"/>
      <c r="L73" s="887"/>
      <c r="M73" s="887"/>
      <c r="N73" s="887"/>
      <c r="O73" s="887"/>
      <c r="P73" s="888"/>
      <c r="Q73" s="889"/>
      <c r="R73" s="843"/>
      <c r="S73" s="843"/>
      <c r="T73" s="843"/>
      <c r="U73" s="843"/>
      <c r="V73" s="843"/>
      <c r="W73" s="843"/>
      <c r="X73" s="843"/>
      <c r="Y73" s="843"/>
      <c r="Z73" s="843"/>
      <c r="AA73" s="843"/>
      <c r="AB73" s="843"/>
      <c r="AC73" s="843"/>
      <c r="AD73" s="843"/>
      <c r="AE73" s="843"/>
      <c r="AF73" s="843"/>
      <c r="AG73" s="843"/>
      <c r="AH73" s="843"/>
      <c r="AI73" s="843"/>
      <c r="AJ73" s="843"/>
      <c r="AK73" s="843"/>
      <c r="AL73" s="843"/>
      <c r="AM73" s="843"/>
      <c r="AN73" s="843"/>
      <c r="AO73" s="843"/>
      <c r="AP73" s="843"/>
      <c r="AQ73" s="843"/>
      <c r="AR73" s="843"/>
      <c r="AS73" s="843"/>
      <c r="AT73" s="843"/>
      <c r="AU73" s="843"/>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15">
      <c r="A74" s="232">
        <v>7</v>
      </c>
      <c r="B74" s="886"/>
      <c r="C74" s="887"/>
      <c r="D74" s="887"/>
      <c r="E74" s="887"/>
      <c r="F74" s="887"/>
      <c r="G74" s="887"/>
      <c r="H74" s="887"/>
      <c r="I74" s="887"/>
      <c r="J74" s="887"/>
      <c r="K74" s="887"/>
      <c r="L74" s="887"/>
      <c r="M74" s="887"/>
      <c r="N74" s="887"/>
      <c r="O74" s="887"/>
      <c r="P74" s="888"/>
      <c r="Q74" s="889"/>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15">
      <c r="A75" s="232">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15">
      <c r="A76" s="232">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15">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15">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15">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15">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15">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15">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15">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15">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15">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15">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15">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
      <c r="A88" s="234" t="s">
        <v>397</v>
      </c>
      <c r="B88" s="802" t="s">
        <v>432</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c r="AG88" s="857"/>
      <c r="AH88" s="857"/>
      <c r="AI88" s="857"/>
      <c r="AJ88" s="857"/>
      <c r="AK88" s="854"/>
      <c r="AL88" s="854"/>
      <c r="AM88" s="854"/>
      <c r="AN88" s="854"/>
      <c r="AO88" s="854"/>
      <c r="AP88" s="857"/>
      <c r="AQ88" s="857"/>
      <c r="AR88" s="857"/>
      <c r="AS88" s="857"/>
      <c r="AT88" s="857"/>
      <c r="AU88" s="857"/>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397</v>
      </c>
      <c r="BR102" s="802" t="s">
        <v>433</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434</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435</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436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0" t="s">
        <v>438</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439</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15">
      <c r="A109" s="925" t="s">
        <v>440</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441</v>
      </c>
      <c r="AB109" s="906"/>
      <c r="AC109" s="906"/>
      <c r="AD109" s="906"/>
      <c r="AE109" s="907"/>
      <c r="AF109" s="905" t="s">
        <v>442</v>
      </c>
      <c r="AG109" s="906"/>
      <c r="AH109" s="906"/>
      <c r="AI109" s="906"/>
      <c r="AJ109" s="907"/>
      <c r="AK109" s="905" t="s">
        <v>313</v>
      </c>
      <c r="AL109" s="906"/>
      <c r="AM109" s="906"/>
      <c r="AN109" s="906"/>
      <c r="AO109" s="907"/>
      <c r="AP109" s="905" t="s">
        <v>443</v>
      </c>
      <c r="AQ109" s="906"/>
      <c r="AR109" s="906"/>
      <c r="AS109" s="906"/>
      <c r="AT109" s="908"/>
      <c r="AU109" s="925" t="s">
        <v>440</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441</v>
      </c>
      <c r="BR109" s="906"/>
      <c r="BS109" s="906"/>
      <c r="BT109" s="906"/>
      <c r="BU109" s="907"/>
      <c r="BV109" s="905" t="s">
        <v>442</v>
      </c>
      <c r="BW109" s="906"/>
      <c r="BX109" s="906"/>
      <c r="BY109" s="906"/>
      <c r="BZ109" s="907"/>
      <c r="CA109" s="905" t="s">
        <v>313</v>
      </c>
      <c r="CB109" s="906"/>
      <c r="CC109" s="906"/>
      <c r="CD109" s="906"/>
      <c r="CE109" s="907"/>
      <c r="CF109" s="926" t="s">
        <v>443</v>
      </c>
      <c r="CG109" s="926"/>
      <c r="CH109" s="926"/>
      <c r="CI109" s="926"/>
      <c r="CJ109" s="926"/>
      <c r="CK109" s="905" t="s">
        <v>444</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441</v>
      </c>
      <c r="DH109" s="906"/>
      <c r="DI109" s="906"/>
      <c r="DJ109" s="906"/>
      <c r="DK109" s="907"/>
      <c r="DL109" s="905" t="s">
        <v>442</v>
      </c>
      <c r="DM109" s="906"/>
      <c r="DN109" s="906"/>
      <c r="DO109" s="906"/>
      <c r="DP109" s="907"/>
      <c r="DQ109" s="905" t="s">
        <v>313</v>
      </c>
      <c r="DR109" s="906"/>
      <c r="DS109" s="906"/>
      <c r="DT109" s="906"/>
      <c r="DU109" s="907"/>
      <c r="DV109" s="905" t="s">
        <v>443</v>
      </c>
      <c r="DW109" s="906"/>
      <c r="DX109" s="906"/>
      <c r="DY109" s="906"/>
      <c r="DZ109" s="908"/>
    </row>
    <row r="110" spans="1:131" s="224" customFormat="1" ht="26.25" customHeight="1" x14ac:dyDescent="0.15">
      <c r="A110" s="909" t="s">
        <v>445</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586368</v>
      </c>
      <c r="AB110" s="913"/>
      <c r="AC110" s="913"/>
      <c r="AD110" s="913"/>
      <c r="AE110" s="914"/>
      <c r="AF110" s="915">
        <v>596823</v>
      </c>
      <c r="AG110" s="913"/>
      <c r="AH110" s="913"/>
      <c r="AI110" s="913"/>
      <c r="AJ110" s="914"/>
      <c r="AK110" s="915">
        <v>586459</v>
      </c>
      <c r="AL110" s="913"/>
      <c r="AM110" s="913"/>
      <c r="AN110" s="913"/>
      <c r="AO110" s="914"/>
      <c r="AP110" s="916">
        <v>31.9</v>
      </c>
      <c r="AQ110" s="917"/>
      <c r="AR110" s="917"/>
      <c r="AS110" s="917"/>
      <c r="AT110" s="918"/>
      <c r="AU110" s="919" t="s">
        <v>74</v>
      </c>
      <c r="AV110" s="920"/>
      <c r="AW110" s="920"/>
      <c r="AX110" s="920"/>
      <c r="AY110" s="920"/>
      <c r="AZ110" s="942" t="s">
        <v>446</v>
      </c>
      <c r="BA110" s="910"/>
      <c r="BB110" s="910"/>
      <c r="BC110" s="910"/>
      <c r="BD110" s="910"/>
      <c r="BE110" s="910"/>
      <c r="BF110" s="910"/>
      <c r="BG110" s="910"/>
      <c r="BH110" s="910"/>
      <c r="BI110" s="910"/>
      <c r="BJ110" s="910"/>
      <c r="BK110" s="910"/>
      <c r="BL110" s="910"/>
      <c r="BM110" s="910"/>
      <c r="BN110" s="910"/>
      <c r="BO110" s="910"/>
      <c r="BP110" s="911"/>
      <c r="BQ110" s="943">
        <v>4842169</v>
      </c>
      <c r="BR110" s="944"/>
      <c r="BS110" s="944"/>
      <c r="BT110" s="944"/>
      <c r="BU110" s="944"/>
      <c r="BV110" s="944">
        <v>4708561</v>
      </c>
      <c r="BW110" s="944"/>
      <c r="BX110" s="944"/>
      <c r="BY110" s="944"/>
      <c r="BZ110" s="944"/>
      <c r="CA110" s="944">
        <v>4465361</v>
      </c>
      <c r="CB110" s="944"/>
      <c r="CC110" s="944"/>
      <c r="CD110" s="944"/>
      <c r="CE110" s="944"/>
      <c r="CF110" s="957">
        <v>243.3</v>
      </c>
      <c r="CG110" s="958"/>
      <c r="CH110" s="958"/>
      <c r="CI110" s="958"/>
      <c r="CJ110" s="958"/>
      <c r="CK110" s="959" t="s">
        <v>447</v>
      </c>
      <c r="CL110" s="960"/>
      <c r="CM110" s="942" t="s">
        <v>448</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180</v>
      </c>
      <c r="DH110" s="944"/>
      <c r="DI110" s="944"/>
      <c r="DJ110" s="944"/>
      <c r="DK110" s="944"/>
      <c r="DL110" s="944" t="s">
        <v>449</v>
      </c>
      <c r="DM110" s="944"/>
      <c r="DN110" s="944"/>
      <c r="DO110" s="944"/>
      <c r="DP110" s="944"/>
      <c r="DQ110" s="944" t="s">
        <v>395</v>
      </c>
      <c r="DR110" s="944"/>
      <c r="DS110" s="944"/>
      <c r="DT110" s="944"/>
      <c r="DU110" s="944"/>
      <c r="DV110" s="945" t="s">
        <v>450</v>
      </c>
      <c r="DW110" s="945"/>
      <c r="DX110" s="945"/>
      <c r="DY110" s="945"/>
      <c r="DZ110" s="946"/>
    </row>
    <row r="111" spans="1:131" s="224" customFormat="1" ht="26.25" customHeight="1" x14ac:dyDescent="0.15">
      <c r="A111" s="947" t="s">
        <v>451</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449</v>
      </c>
      <c r="AB111" s="951"/>
      <c r="AC111" s="951"/>
      <c r="AD111" s="951"/>
      <c r="AE111" s="952"/>
      <c r="AF111" s="953" t="s">
        <v>449</v>
      </c>
      <c r="AG111" s="951"/>
      <c r="AH111" s="951"/>
      <c r="AI111" s="951"/>
      <c r="AJ111" s="952"/>
      <c r="AK111" s="953" t="s">
        <v>449</v>
      </c>
      <c r="AL111" s="951"/>
      <c r="AM111" s="951"/>
      <c r="AN111" s="951"/>
      <c r="AO111" s="952"/>
      <c r="AP111" s="954" t="s">
        <v>395</v>
      </c>
      <c r="AQ111" s="955"/>
      <c r="AR111" s="955"/>
      <c r="AS111" s="955"/>
      <c r="AT111" s="956"/>
      <c r="AU111" s="921"/>
      <c r="AV111" s="922"/>
      <c r="AW111" s="922"/>
      <c r="AX111" s="922"/>
      <c r="AY111" s="922"/>
      <c r="AZ111" s="935" t="s">
        <v>452</v>
      </c>
      <c r="BA111" s="936"/>
      <c r="BB111" s="936"/>
      <c r="BC111" s="936"/>
      <c r="BD111" s="936"/>
      <c r="BE111" s="936"/>
      <c r="BF111" s="936"/>
      <c r="BG111" s="936"/>
      <c r="BH111" s="936"/>
      <c r="BI111" s="936"/>
      <c r="BJ111" s="936"/>
      <c r="BK111" s="936"/>
      <c r="BL111" s="936"/>
      <c r="BM111" s="936"/>
      <c r="BN111" s="936"/>
      <c r="BO111" s="936"/>
      <c r="BP111" s="937"/>
      <c r="BQ111" s="938" t="s">
        <v>180</v>
      </c>
      <c r="BR111" s="939"/>
      <c r="BS111" s="939"/>
      <c r="BT111" s="939"/>
      <c r="BU111" s="939"/>
      <c r="BV111" s="939" t="s">
        <v>180</v>
      </c>
      <c r="BW111" s="939"/>
      <c r="BX111" s="939"/>
      <c r="BY111" s="939"/>
      <c r="BZ111" s="939"/>
      <c r="CA111" s="939" t="s">
        <v>180</v>
      </c>
      <c r="CB111" s="939"/>
      <c r="CC111" s="939"/>
      <c r="CD111" s="939"/>
      <c r="CE111" s="939"/>
      <c r="CF111" s="933" t="s">
        <v>395</v>
      </c>
      <c r="CG111" s="934"/>
      <c r="CH111" s="934"/>
      <c r="CI111" s="934"/>
      <c r="CJ111" s="934"/>
      <c r="CK111" s="961"/>
      <c r="CL111" s="962"/>
      <c r="CM111" s="935" t="s">
        <v>453</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449</v>
      </c>
      <c r="DH111" s="939"/>
      <c r="DI111" s="939"/>
      <c r="DJ111" s="939"/>
      <c r="DK111" s="939"/>
      <c r="DL111" s="939" t="s">
        <v>454</v>
      </c>
      <c r="DM111" s="939"/>
      <c r="DN111" s="939"/>
      <c r="DO111" s="939"/>
      <c r="DP111" s="939"/>
      <c r="DQ111" s="939" t="s">
        <v>395</v>
      </c>
      <c r="DR111" s="939"/>
      <c r="DS111" s="939"/>
      <c r="DT111" s="939"/>
      <c r="DU111" s="939"/>
      <c r="DV111" s="940" t="s">
        <v>449</v>
      </c>
      <c r="DW111" s="940"/>
      <c r="DX111" s="940"/>
      <c r="DY111" s="940"/>
      <c r="DZ111" s="941"/>
    </row>
    <row r="112" spans="1:131" s="224" customFormat="1" ht="26.25" customHeight="1" x14ac:dyDescent="0.15">
      <c r="A112" s="965" t="s">
        <v>455</v>
      </c>
      <c r="B112" s="966"/>
      <c r="C112" s="936" t="s">
        <v>456</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180</v>
      </c>
      <c r="AB112" s="972"/>
      <c r="AC112" s="972"/>
      <c r="AD112" s="972"/>
      <c r="AE112" s="973"/>
      <c r="AF112" s="974" t="s">
        <v>395</v>
      </c>
      <c r="AG112" s="972"/>
      <c r="AH112" s="972"/>
      <c r="AI112" s="972"/>
      <c r="AJ112" s="973"/>
      <c r="AK112" s="974" t="s">
        <v>395</v>
      </c>
      <c r="AL112" s="972"/>
      <c r="AM112" s="972"/>
      <c r="AN112" s="972"/>
      <c r="AO112" s="973"/>
      <c r="AP112" s="975" t="s">
        <v>395</v>
      </c>
      <c r="AQ112" s="976"/>
      <c r="AR112" s="976"/>
      <c r="AS112" s="976"/>
      <c r="AT112" s="977"/>
      <c r="AU112" s="921"/>
      <c r="AV112" s="922"/>
      <c r="AW112" s="922"/>
      <c r="AX112" s="922"/>
      <c r="AY112" s="922"/>
      <c r="AZ112" s="935" t="s">
        <v>457</v>
      </c>
      <c r="BA112" s="936"/>
      <c r="BB112" s="936"/>
      <c r="BC112" s="936"/>
      <c r="BD112" s="936"/>
      <c r="BE112" s="936"/>
      <c r="BF112" s="936"/>
      <c r="BG112" s="936"/>
      <c r="BH112" s="936"/>
      <c r="BI112" s="936"/>
      <c r="BJ112" s="936"/>
      <c r="BK112" s="936"/>
      <c r="BL112" s="936"/>
      <c r="BM112" s="936"/>
      <c r="BN112" s="936"/>
      <c r="BO112" s="936"/>
      <c r="BP112" s="937"/>
      <c r="BQ112" s="938">
        <v>1190688</v>
      </c>
      <c r="BR112" s="939"/>
      <c r="BS112" s="939"/>
      <c r="BT112" s="939"/>
      <c r="BU112" s="939"/>
      <c r="BV112" s="939">
        <v>1179358</v>
      </c>
      <c r="BW112" s="939"/>
      <c r="BX112" s="939"/>
      <c r="BY112" s="939"/>
      <c r="BZ112" s="939"/>
      <c r="CA112" s="939">
        <v>1142195</v>
      </c>
      <c r="CB112" s="939"/>
      <c r="CC112" s="939"/>
      <c r="CD112" s="939"/>
      <c r="CE112" s="939"/>
      <c r="CF112" s="933">
        <v>62.2</v>
      </c>
      <c r="CG112" s="934"/>
      <c r="CH112" s="934"/>
      <c r="CI112" s="934"/>
      <c r="CJ112" s="934"/>
      <c r="CK112" s="961"/>
      <c r="CL112" s="962"/>
      <c r="CM112" s="935" t="s">
        <v>458</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450</v>
      </c>
      <c r="DH112" s="939"/>
      <c r="DI112" s="939"/>
      <c r="DJ112" s="939"/>
      <c r="DK112" s="939"/>
      <c r="DL112" s="939" t="s">
        <v>180</v>
      </c>
      <c r="DM112" s="939"/>
      <c r="DN112" s="939"/>
      <c r="DO112" s="939"/>
      <c r="DP112" s="939"/>
      <c r="DQ112" s="939" t="s">
        <v>450</v>
      </c>
      <c r="DR112" s="939"/>
      <c r="DS112" s="939"/>
      <c r="DT112" s="939"/>
      <c r="DU112" s="939"/>
      <c r="DV112" s="940" t="s">
        <v>180</v>
      </c>
      <c r="DW112" s="940"/>
      <c r="DX112" s="940"/>
      <c r="DY112" s="940"/>
      <c r="DZ112" s="941"/>
    </row>
    <row r="113" spans="1:130" s="224" customFormat="1" ht="26.25" customHeight="1" x14ac:dyDescent="0.15">
      <c r="A113" s="967"/>
      <c r="B113" s="968"/>
      <c r="C113" s="936" t="s">
        <v>459</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103556</v>
      </c>
      <c r="AB113" s="951"/>
      <c r="AC113" s="951"/>
      <c r="AD113" s="951"/>
      <c r="AE113" s="952"/>
      <c r="AF113" s="953">
        <v>109147</v>
      </c>
      <c r="AG113" s="951"/>
      <c r="AH113" s="951"/>
      <c r="AI113" s="951"/>
      <c r="AJ113" s="952"/>
      <c r="AK113" s="953">
        <v>105420</v>
      </c>
      <c r="AL113" s="951"/>
      <c r="AM113" s="951"/>
      <c r="AN113" s="951"/>
      <c r="AO113" s="952"/>
      <c r="AP113" s="954">
        <v>5.7</v>
      </c>
      <c r="AQ113" s="955"/>
      <c r="AR113" s="955"/>
      <c r="AS113" s="955"/>
      <c r="AT113" s="956"/>
      <c r="AU113" s="921"/>
      <c r="AV113" s="922"/>
      <c r="AW113" s="922"/>
      <c r="AX113" s="922"/>
      <c r="AY113" s="922"/>
      <c r="AZ113" s="935" t="s">
        <v>460</v>
      </c>
      <c r="BA113" s="936"/>
      <c r="BB113" s="936"/>
      <c r="BC113" s="936"/>
      <c r="BD113" s="936"/>
      <c r="BE113" s="936"/>
      <c r="BF113" s="936"/>
      <c r="BG113" s="936"/>
      <c r="BH113" s="936"/>
      <c r="BI113" s="936"/>
      <c r="BJ113" s="936"/>
      <c r="BK113" s="936"/>
      <c r="BL113" s="936"/>
      <c r="BM113" s="936"/>
      <c r="BN113" s="936"/>
      <c r="BO113" s="936"/>
      <c r="BP113" s="937"/>
      <c r="BQ113" s="938">
        <v>212996</v>
      </c>
      <c r="BR113" s="939"/>
      <c r="BS113" s="939"/>
      <c r="BT113" s="939"/>
      <c r="BU113" s="939"/>
      <c r="BV113" s="939">
        <v>173972</v>
      </c>
      <c r="BW113" s="939"/>
      <c r="BX113" s="939"/>
      <c r="BY113" s="939"/>
      <c r="BZ113" s="939"/>
      <c r="CA113" s="939">
        <v>140907</v>
      </c>
      <c r="CB113" s="939"/>
      <c r="CC113" s="939"/>
      <c r="CD113" s="939"/>
      <c r="CE113" s="939"/>
      <c r="CF113" s="933">
        <v>7.7</v>
      </c>
      <c r="CG113" s="934"/>
      <c r="CH113" s="934"/>
      <c r="CI113" s="934"/>
      <c r="CJ113" s="934"/>
      <c r="CK113" s="961"/>
      <c r="CL113" s="962"/>
      <c r="CM113" s="935" t="s">
        <v>461</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395</v>
      </c>
      <c r="DH113" s="972"/>
      <c r="DI113" s="972"/>
      <c r="DJ113" s="972"/>
      <c r="DK113" s="973"/>
      <c r="DL113" s="974" t="s">
        <v>395</v>
      </c>
      <c r="DM113" s="972"/>
      <c r="DN113" s="972"/>
      <c r="DO113" s="972"/>
      <c r="DP113" s="973"/>
      <c r="DQ113" s="974" t="s">
        <v>450</v>
      </c>
      <c r="DR113" s="972"/>
      <c r="DS113" s="972"/>
      <c r="DT113" s="972"/>
      <c r="DU113" s="973"/>
      <c r="DV113" s="975" t="s">
        <v>395</v>
      </c>
      <c r="DW113" s="976"/>
      <c r="DX113" s="976"/>
      <c r="DY113" s="976"/>
      <c r="DZ113" s="977"/>
    </row>
    <row r="114" spans="1:130" s="224" customFormat="1" ht="26.25" customHeight="1" x14ac:dyDescent="0.15">
      <c r="A114" s="967"/>
      <c r="B114" s="968"/>
      <c r="C114" s="936" t="s">
        <v>462</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19853</v>
      </c>
      <c r="AB114" s="972"/>
      <c r="AC114" s="972"/>
      <c r="AD114" s="972"/>
      <c r="AE114" s="973"/>
      <c r="AF114" s="974">
        <v>20603</v>
      </c>
      <c r="AG114" s="972"/>
      <c r="AH114" s="972"/>
      <c r="AI114" s="972"/>
      <c r="AJ114" s="973"/>
      <c r="AK114" s="974">
        <v>19755</v>
      </c>
      <c r="AL114" s="972"/>
      <c r="AM114" s="972"/>
      <c r="AN114" s="972"/>
      <c r="AO114" s="973"/>
      <c r="AP114" s="975">
        <v>1.1000000000000001</v>
      </c>
      <c r="AQ114" s="976"/>
      <c r="AR114" s="976"/>
      <c r="AS114" s="976"/>
      <c r="AT114" s="977"/>
      <c r="AU114" s="921"/>
      <c r="AV114" s="922"/>
      <c r="AW114" s="922"/>
      <c r="AX114" s="922"/>
      <c r="AY114" s="922"/>
      <c r="AZ114" s="935" t="s">
        <v>463</v>
      </c>
      <c r="BA114" s="936"/>
      <c r="BB114" s="936"/>
      <c r="BC114" s="936"/>
      <c r="BD114" s="936"/>
      <c r="BE114" s="936"/>
      <c r="BF114" s="936"/>
      <c r="BG114" s="936"/>
      <c r="BH114" s="936"/>
      <c r="BI114" s="936"/>
      <c r="BJ114" s="936"/>
      <c r="BK114" s="936"/>
      <c r="BL114" s="936"/>
      <c r="BM114" s="936"/>
      <c r="BN114" s="936"/>
      <c r="BO114" s="936"/>
      <c r="BP114" s="937"/>
      <c r="BQ114" s="938">
        <v>337491</v>
      </c>
      <c r="BR114" s="939"/>
      <c r="BS114" s="939"/>
      <c r="BT114" s="939"/>
      <c r="BU114" s="939"/>
      <c r="BV114" s="939">
        <v>310475</v>
      </c>
      <c r="BW114" s="939"/>
      <c r="BX114" s="939"/>
      <c r="BY114" s="939"/>
      <c r="BZ114" s="939"/>
      <c r="CA114" s="939">
        <v>404283</v>
      </c>
      <c r="CB114" s="939"/>
      <c r="CC114" s="939"/>
      <c r="CD114" s="939"/>
      <c r="CE114" s="939"/>
      <c r="CF114" s="933">
        <v>22</v>
      </c>
      <c r="CG114" s="934"/>
      <c r="CH114" s="934"/>
      <c r="CI114" s="934"/>
      <c r="CJ114" s="934"/>
      <c r="CK114" s="961"/>
      <c r="CL114" s="962"/>
      <c r="CM114" s="935" t="s">
        <v>464</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449</v>
      </c>
      <c r="DH114" s="972"/>
      <c r="DI114" s="972"/>
      <c r="DJ114" s="972"/>
      <c r="DK114" s="973"/>
      <c r="DL114" s="974" t="s">
        <v>454</v>
      </c>
      <c r="DM114" s="972"/>
      <c r="DN114" s="972"/>
      <c r="DO114" s="972"/>
      <c r="DP114" s="973"/>
      <c r="DQ114" s="974" t="s">
        <v>180</v>
      </c>
      <c r="DR114" s="972"/>
      <c r="DS114" s="972"/>
      <c r="DT114" s="972"/>
      <c r="DU114" s="973"/>
      <c r="DV114" s="975" t="s">
        <v>449</v>
      </c>
      <c r="DW114" s="976"/>
      <c r="DX114" s="976"/>
      <c r="DY114" s="976"/>
      <c r="DZ114" s="977"/>
    </row>
    <row r="115" spans="1:130" s="224" customFormat="1" ht="26.25" customHeight="1" x14ac:dyDescent="0.15">
      <c r="A115" s="967"/>
      <c r="B115" s="968"/>
      <c r="C115" s="936" t="s">
        <v>465</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454</v>
      </c>
      <c r="AB115" s="951"/>
      <c r="AC115" s="951"/>
      <c r="AD115" s="951"/>
      <c r="AE115" s="952"/>
      <c r="AF115" s="953" t="s">
        <v>454</v>
      </c>
      <c r="AG115" s="951"/>
      <c r="AH115" s="951"/>
      <c r="AI115" s="951"/>
      <c r="AJ115" s="952"/>
      <c r="AK115" s="953" t="s">
        <v>180</v>
      </c>
      <c r="AL115" s="951"/>
      <c r="AM115" s="951"/>
      <c r="AN115" s="951"/>
      <c r="AO115" s="952"/>
      <c r="AP115" s="954" t="s">
        <v>180</v>
      </c>
      <c r="AQ115" s="955"/>
      <c r="AR115" s="955"/>
      <c r="AS115" s="955"/>
      <c r="AT115" s="956"/>
      <c r="AU115" s="921"/>
      <c r="AV115" s="922"/>
      <c r="AW115" s="922"/>
      <c r="AX115" s="922"/>
      <c r="AY115" s="922"/>
      <c r="AZ115" s="935" t="s">
        <v>466</v>
      </c>
      <c r="BA115" s="936"/>
      <c r="BB115" s="936"/>
      <c r="BC115" s="936"/>
      <c r="BD115" s="936"/>
      <c r="BE115" s="936"/>
      <c r="BF115" s="936"/>
      <c r="BG115" s="936"/>
      <c r="BH115" s="936"/>
      <c r="BI115" s="936"/>
      <c r="BJ115" s="936"/>
      <c r="BK115" s="936"/>
      <c r="BL115" s="936"/>
      <c r="BM115" s="936"/>
      <c r="BN115" s="936"/>
      <c r="BO115" s="936"/>
      <c r="BP115" s="937"/>
      <c r="BQ115" s="938" t="s">
        <v>454</v>
      </c>
      <c r="BR115" s="939"/>
      <c r="BS115" s="939"/>
      <c r="BT115" s="939"/>
      <c r="BU115" s="939"/>
      <c r="BV115" s="939" t="s">
        <v>180</v>
      </c>
      <c r="BW115" s="939"/>
      <c r="BX115" s="939"/>
      <c r="BY115" s="939"/>
      <c r="BZ115" s="939"/>
      <c r="CA115" s="939" t="s">
        <v>395</v>
      </c>
      <c r="CB115" s="939"/>
      <c r="CC115" s="939"/>
      <c r="CD115" s="939"/>
      <c r="CE115" s="939"/>
      <c r="CF115" s="933" t="s">
        <v>449</v>
      </c>
      <c r="CG115" s="934"/>
      <c r="CH115" s="934"/>
      <c r="CI115" s="934"/>
      <c r="CJ115" s="934"/>
      <c r="CK115" s="961"/>
      <c r="CL115" s="962"/>
      <c r="CM115" s="935" t="s">
        <v>467</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395</v>
      </c>
      <c r="DH115" s="972"/>
      <c r="DI115" s="972"/>
      <c r="DJ115" s="972"/>
      <c r="DK115" s="973"/>
      <c r="DL115" s="974" t="s">
        <v>454</v>
      </c>
      <c r="DM115" s="972"/>
      <c r="DN115" s="972"/>
      <c r="DO115" s="972"/>
      <c r="DP115" s="973"/>
      <c r="DQ115" s="974" t="s">
        <v>395</v>
      </c>
      <c r="DR115" s="972"/>
      <c r="DS115" s="972"/>
      <c r="DT115" s="972"/>
      <c r="DU115" s="973"/>
      <c r="DV115" s="975" t="s">
        <v>454</v>
      </c>
      <c r="DW115" s="976"/>
      <c r="DX115" s="976"/>
      <c r="DY115" s="976"/>
      <c r="DZ115" s="977"/>
    </row>
    <row r="116" spans="1:130" s="224" customFormat="1" ht="26.25" customHeight="1" x14ac:dyDescent="0.15">
      <c r="A116" s="969"/>
      <c r="B116" s="970"/>
      <c r="C116" s="978" t="s">
        <v>468</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v>149</v>
      </c>
      <c r="AB116" s="972"/>
      <c r="AC116" s="972"/>
      <c r="AD116" s="972"/>
      <c r="AE116" s="973"/>
      <c r="AF116" s="974">
        <v>72</v>
      </c>
      <c r="AG116" s="972"/>
      <c r="AH116" s="972"/>
      <c r="AI116" s="972"/>
      <c r="AJ116" s="973"/>
      <c r="AK116" s="974">
        <v>91</v>
      </c>
      <c r="AL116" s="972"/>
      <c r="AM116" s="972"/>
      <c r="AN116" s="972"/>
      <c r="AO116" s="973"/>
      <c r="AP116" s="975">
        <v>0</v>
      </c>
      <c r="AQ116" s="976"/>
      <c r="AR116" s="976"/>
      <c r="AS116" s="976"/>
      <c r="AT116" s="977"/>
      <c r="AU116" s="921"/>
      <c r="AV116" s="922"/>
      <c r="AW116" s="922"/>
      <c r="AX116" s="922"/>
      <c r="AY116" s="922"/>
      <c r="AZ116" s="980" t="s">
        <v>469</v>
      </c>
      <c r="BA116" s="981"/>
      <c r="BB116" s="981"/>
      <c r="BC116" s="981"/>
      <c r="BD116" s="981"/>
      <c r="BE116" s="981"/>
      <c r="BF116" s="981"/>
      <c r="BG116" s="981"/>
      <c r="BH116" s="981"/>
      <c r="BI116" s="981"/>
      <c r="BJ116" s="981"/>
      <c r="BK116" s="981"/>
      <c r="BL116" s="981"/>
      <c r="BM116" s="981"/>
      <c r="BN116" s="981"/>
      <c r="BO116" s="981"/>
      <c r="BP116" s="982"/>
      <c r="BQ116" s="938" t="s">
        <v>395</v>
      </c>
      <c r="BR116" s="939"/>
      <c r="BS116" s="939"/>
      <c r="BT116" s="939"/>
      <c r="BU116" s="939"/>
      <c r="BV116" s="939" t="s">
        <v>395</v>
      </c>
      <c r="BW116" s="939"/>
      <c r="BX116" s="939"/>
      <c r="BY116" s="939"/>
      <c r="BZ116" s="939"/>
      <c r="CA116" s="939" t="s">
        <v>450</v>
      </c>
      <c r="CB116" s="939"/>
      <c r="CC116" s="939"/>
      <c r="CD116" s="939"/>
      <c r="CE116" s="939"/>
      <c r="CF116" s="933" t="s">
        <v>449</v>
      </c>
      <c r="CG116" s="934"/>
      <c r="CH116" s="934"/>
      <c r="CI116" s="934"/>
      <c r="CJ116" s="934"/>
      <c r="CK116" s="961"/>
      <c r="CL116" s="962"/>
      <c r="CM116" s="935" t="s">
        <v>470</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454</v>
      </c>
      <c r="DH116" s="972"/>
      <c r="DI116" s="972"/>
      <c r="DJ116" s="972"/>
      <c r="DK116" s="973"/>
      <c r="DL116" s="974" t="s">
        <v>449</v>
      </c>
      <c r="DM116" s="972"/>
      <c r="DN116" s="972"/>
      <c r="DO116" s="972"/>
      <c r="DP116" s="973"/>
      <c r="DQ116" s="974" t="s">
        <v>454</v>
      </c>
      <c r="DR116" s="972"/>
      <c r="DS116" s="972"/>
      <c r="DT116" s="972"/>
      <c r="DU116" s="973"/>
      <c r="DV116" s="975" t="s">
        <v>395</v>
      </c>
      <c r="DW116" s="976"/>
      <c r="DX116" s="976"/>
      <c r="DY116" s="976"/>
      <c r="DZ116" s="977"/>
    </row>
    <row r="117" spans="1:130" s="224" customFormat="1" ht="26.25" customHeight="1" x14ac:dyDescent="0.15">
      <c r="A117" s="925" t="s">
        <v>193</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471</v>
      </c>
      <c r="Z117" s="907"/>
      <c r="AA117" s="991">
        <v>709926</v>
      </c>
      <c r="AB117" s="992"/>
      <c r="AC117" s="992"/>
      <c r="AD117" s="992"/>
      <c r="AE117" s="993"/>
      <c r="AF117" s="994">
        <v>726645</v>
      </c>
      <c r="AG117" s="992"/>
      <c r="AH117" s="992"/>
      <c r="AI117" s="992"/>
      <c r="AJ117" s="993"/>
      <c r="AK117" s="994">
        <v>711725</v>
      </c>
      <c r="AL117" s="992"/>
      <c r="AM117" s="992"/>
      <c r="AN117" s="992"/>
      <c r="AO117" s="993"/>
      <c r="AP117" s="995"/>
      <c r="AQ117" s="996"/>
      <c r="AR117" s="996"/>
      <c r="AS117" s="996"/>
      <c r="AT117" s="997"/>
      <c r="AU117" s="921"/>
      <c r="AV117" s="922"/>
      <c r="AW117" s="922"/>
      <c r="AX117" s="922"/>
      <c r="AY117" s="922"/>
      <c r="AZ117" s="987" t="s">
        <v>472</v>
      </c>
      <c r="BA117" s="988"/>
      <c r="BB117" s="988"/>
      <c r="BC117" s="988"/>
      <c r="BD117" s="988"/>
      <c r="BE117" s="988"/>
      <c r="BF117" s="988"/>
      <c r="BG117" s="988"/>
      <c r="BH117" s="988"/>
      <c r="BI117" s="988"/>
      <c r="BJ117" s="988"/>
      <c r="BK117" s="988"/>
      <c r="BL117" s="988"/>
      <c r="BM117" s="988"/>
      <c r="BN117" s="988"/>
      <c r="BO117" s="988"/>
      <c r="BP117" s="989"/>
      <c r="BQ117" s="938" t="s">
        <v>449</v>
      </c>
      <c r="BR117" s="939"/>
      <c r="BS117" s="939"/>
      <c r="BT117" s="939"/>
      <c r="BU117" s="939"/>
      <c r="BV117" s="939" t="s">
        <v>180</v>
      </c>
      <c r="BW117" s="939"/>
      <c r="BX117" s="939"/>
      <c r="BY117" s="939"/>
      <c r="BZ117" s="939"/>
      <c r="CA117" s="939" t="s">
        <v>180</v>
      </c>
      <c r="CB117" s="939"/>
      <c r="CC117" s="939"/>
      <c r="CD117" s="939"/>
      <c r="CE117" s="939"/>
      <c r="CF117" s="933" t="s">
        <v>395</v>
      </c>
      <c r="CG117" s="934"/>
      <c r="CH117" s="934"/>
      <c r="CI117" s="934"/>
      <c r="CJ117" s="934"/>
      <c r="CK117" s="961"/>
      <c r="CL117" s="962"/>
      <c r="CM117" s="935" t="s">
        <v>473</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180</v>
      </c>
      <c r="DH117" s="972"/>
      <c r="DI117" s="972"/>
      <c r="DJ117" s="972"/>
      <c r="DK117" s="973"/>
      <c r="DL117" s="974" t="s">
        <v>450</v>
      </c>
      <c r="DM117" s="972"/>
      <c r="DN117" s="972"/>
      <c r="DO117" s="972"/>
      <c r="DP117" s="973"/>
      <c r="DQ117" s="974" t="s">
        <v>180</v>
      </c>
      <c r="DR117" s="972"/>
      <c r="DS117" s="972"/>
      <c r="DT117" s="972"/>
      <c r="DU117" s="973"/>
      <c r="DV117" s="975" t="s">
        <v>180</v>
      </c>
      <c r="DW117" s="976"/>
      <c r="DX117" s="976"/>
      <c r="DY117" s="976"/>
      <c r="DZ117" s="977"/>
    </row>
    <row r="118" spans="1:130" s="224" customFormat="1" ht="26.25" customHeight="1" x14ac:dyDescent="0.15">
      <c r="A118" s="925" t="s">
        <v>444</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441</v>
      </c>
      <c r="AB118" s="906"/>
      <c r="AC118" s="906"/>
      <c r="AD118" s="906"/>
      <c r="AE118" s="907"/>
      <c r="AF118" s="905" t="s">
        <v>442</v>
      </c>
      <c r="AG118" s="906"/>
      <c r="AH118" s="906"/>
      <c r="AI118" s="906"/>
      <c r="AJ118" s="907"/>
      <c r="AK118" s="905" t="s">
        <v>313</v>
      </c>
      <c r="AL118" s="906"/>
      <c r="AM118" s="906"/>
      <c r="AN118" s="906"/>
      <c r="AO118" s="907"/>
      <c r="AP118" s="983" t="s">
        <v>443</v>
      </c>
      <c r="AQ118" s="984"/>
      <c r="AR118" s="984"/>
      <c r="AS118" s="984"/>
      <c r="AT118" s="985"/>
      <c r="AU118" s="921"/>
      <c r="AV118" s="922"/>
      <c r="AW118" s="922"/>
      <c r="AX118" s="922"/>
      <c r="AY118" s="922"/>
      <c r="AZ118" s="986" t="s">
        <v>474</v>
      </c>
      <c r="BA118" s="978"/>
      <c r="BB118" s="978"/>
      <c r="BC118" s="978"/>
      <c r="BD118" s="978"/>
      <c r="BE118" s="978"/>
      <c r="BF118" s="978"/>
      <c r="BG118" s="978"/>
      <c r="BH118" s="978"/>
      <c r="BI118" s="978"/>
      <c r="BJ118" s="978"/>
      <c r="BK118" s="978"/>
      <c r="BL118" s="978"/>
      <c r="BM118" s="978"/>
      <c r="BN118" s="978"/>
      <c r="BO118" s="978"/>
      <c r="BP118" s="979"/>
      <c r="BQ118" s="1012" t="s">
        <v>395</v>
      </c>
      <c r="BR118" s="1013"/>
      <c r="BS118" s="1013"/>
      <c r="BT118" s="1013"/>
      <c r="BU118" s="1013"/>
      <c r="BV118" s="1013" t="s">
        <v>449</v>
      </c>
      <c r="BW118" s="1013"/>
      <c r="BX118" s="1013"/>
      <c r="BY118" s="1013"/>
      <c r="BZ118" s="1013"/>
      <c r="CA118" s="1013" t="s">
        <v>180</v>
      </c>
      <c r="CB118" s="1013"/>
      <c r="CC118" s="1013"/>
      <c r="CD118" s="1013"/>
      <c r="CE118" s="1013"/>
      <c r="CF118" s="933" t="s">
        <v>180</v>
      </c>
      <c r="CG118" s="934"/>
      <c r="CH118" s="934"/>
      <c r="CI118" s="934"/>
      <c r="CJ118" s="934"/>
      <c r="CK118" s="961"/>
      <c r="CL118" s="962"/>
      <c r="CM118" s="935" t="s">
        <v>475</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449</v>
      </c>
      <c r="DH118" s="972"/>
      <c r="DI118" s="972"/>
      <c r="DJ118" s="972"/>
      <c r="DK118" s="973"/>
      <c r="DL118" s="974" t="s">
        <v>395</v>
      </c>
      <c r="DM118" s="972"/>
      <c r="DN118" s="972"/>
      <c r="DO118" s="972"/>
      <c r="DP118" s="973"/>
      <c r="DQ118" s="974" t="s">
        <v>449</v>
      </c>
      <c r="DR118" s="972"/>
      <c r="DS118" s="972"/>
      <c r="DT118" s="972"/>
      <c r="DU118" s="973"/>
      <c r="DV118" s="975" t="s">
        <v>395</v>
      </c>
      <c r="DW118" s="976"/>
      <c r="DX118" s="976"/>
      <c r="DY118" s="976"/>
      <c r="DZ118" s="977"/>
    </row>
    <row r="119" spans="1:130" s="224" customFormat="1" ht="26.25" customHeight="1" x14ac:dyDescent="0.15">
      <c r="A119" s="1069" t="s">
        <v>447</v>
      </c>
      <c r="B119" s="960"/>
      <c r="C119" s="942" t="s">
        <v>448</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449</v>
      </c>
      <c r="AB119" s="913"/>
      <c r="AC119" s="913"/>
      <c r="AD119" s="913"/>
      <c r="AE119" s="914"/>
      <c r="AF119" s="915" t="s">
        <v>450</v>
      </c>
      <c r="AG119" s="913"/>
      <c r="AH119" s="913"/>
      <c r="AI119" s="913"/>
      <c r="AJ119" s="914"/>
      <c r="AK119" s="915" t="s">
        <v>180</v>
      </c>
      <c r="AL119" s="913"/>
      <c r="AM119" s="913"/>
      <c r="AN119" s="913"/>
      <c r="AO119" s="914"/>
      <c r="AP119" s="916" t="s">
        <v>395</v>
      </c>
      <c r="AQ119" s="917"/>
      <c r="AR119" s="917"/>
      <c r="AS119" s="917"/>
      <c r="AT119" s="918"/>
      <c r="AU119" s="923"/>
      <c r="AV119" s="924"/>
      <c r="AW119" s="924"/>
      <c r="AX119" s="924"/>
      <c r="AY119" s="924"/>
      <c r="AZ119" s="245" t="s">
        <v>193</v>
      </c>
      <c r="BA119" s="245"/>
      <c r="BB119" s="245"/>
      <c r="BC119" s="245"/>
      <c r="BD119" s="245"/>
      <c r="BE119" s="245"/>
      <c r="BF119" s="245"/>
      <c r="BG119" s="245"/>
      <c r="BH119" s="245"/>
      <c r="BI119" s="245"/>
      <c r="BJ119" s="245"/>
      <c r="BK119" s="245"/>
      <c r="BL119" s="245"/>
      <c r="BM119" s="245"/>
      <c r="BN119" s="245"/>
      <c r="BO119" s="990" t="s">
        <v>476</v>
      </c>
      <c r="BP119" s="1018"/>
      <c r="BQ119" s="1012">
        <v>6583344</v>
      </c>
      <c r="BR119" s="1013"/>
      <c r="BS119" s="1013"/>
      <c r="BT119" s="1013"/>
      <c r="BU119" s="1013"/>
      <c r="BV119" s="1013">
        <v>6372366</v>
      </c>
      <c r="BW119" s="1013"/>
      <c r="BX119" s="1013"/>
      <c r="BY119" s="1013"/>
      <c r="BZ119" s="1013"/>
      <c r="CA119" s="1013">
        <v>6152746</v>
      </c>
      <c r="CB119" s="1013"/>
      <c r="CC119" s="1013"/>
      <c r="CD119" s="1013"/>
      <c r="CE119" s="1013"/>
      <c r="CF119" s="1014"/>
      <c r="CG119" s="1015"/>
      <c r="CH119" s="1015"/>
      <c r="CI119" s="1015"/>
      <c r="CJ119" s="1016"/>
      <c r="CK119" s="963"/>
      <c r="CL119" s="964"/>
      <c r="CM119" s="986" t="s">
        <v>477</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450</v>
      </c>
      <c r="DH119" s="999"/>
      <c r="DI119" s="999"/>
      <c r="DJ119" s="999"/>
      <c r="DK119" s="1000"/>
      <c r="DL119" s="998" t="s">
        <v>395</v>
      </c>
      <c r="DM119" s="999"/>
      <c r="DN119" s="999"/>
      <c r="DO119" s="999"/>
      <c r="DP119" s="1000"/>
      <c r="DQ119" s="998" t="s">
        <v>450</v>
      </c>
      <c r="DR119" s="999"/>
      <c r="DS119" s="999"/>
      <c r="DT119" s="999"/>
      <c r="DU119" s="1000"/>
      <c r="DV119" s="1001" t="s">
        <v>449</v>
      </c>
      <c r="DW119" s="1002"/>
      <c r="DX119" s="1002"/>
      <c r="DY119" s="1002"/>
      <c r="DZ119" s="1003"/>
    </row>
    <row r="120" spans="1:130" s="224" customFormat="1" ht="26.25" customHeight="1" x14ac:dyDescent="0.15">
      <c r="A120" s="1070"/>
      <c r="B120" s="962"/>
      <c r="C120" s="935" t="s">
        <v>453</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450</v>
      </c>
      <c r="AB120" s="972"/>
      <c r="AC120" s="972"/>
      <c r="AD120" s="972"/>
      <c r="AE120" s="973"/>
      <c r="AF120" s="974" t="s">
        <v>450</v>
      </c>
      <c r="AG120" s="972"/>
      <c r="AH120" s="972"/>
      <c r="AI120" s="972"/>
      <c r="AJ120" s="973"/>
      <c r="AK120" s="974" t="s">
        <v>395</v>
      </c>
      <c r="AL120" s="972"/>
      <c r="AM120" s="972"/>
      <c r="AN120" s="972"/>
      <c r="AO120" s="973"/>
      <c r="AP120" s="975" t="s">
        <v>450</v>
      </c>
      <c r="AQ120" s="976"/>
      <c r="AR120" s="976"/>
      <c r="AS120" s="976"/>
      <c r="AT120" s="977"/>
      <c r="AU120" s="1004" t="s">
        <v>478</v>
      </c>
      <c r="AV120" s="1005"/>
      <c r="AW120" s="1005"/>
      <c r="AX120" s="1005"/>
      <c r="AY120" s="1006"/>
      <c r="AZ120" s="942" t="s">
        <v>479</v>
      </c>
      <c r="BA120" s="910"/>
      <c r="BB120" s="910"/>
      <c r="BC120" s="910"/>
      <c r="BD120" s="910"/>
      <c r="BE120" s="910"/>
      <c r="BF120" s="910"/>
      <c r="BG120" s="910"/>
      <c r="BH120" s="910"/>
      <c r="BI120" s="910"/>
      <c r="BJ120" s="910"/>
      <c r="BK120" s="910"/>
      <c r="BL120" s="910"/>
      <c r="BM120" s="910"/>
      <c r="BN120" s="910"/>
      <c r="BO120" s="910"/>
      <c r="BP120" s="911"/>
      <c r="BQ120" s="943">
        <v>333511</v>
      </c>
      <c r="BR120" s="944"/>
      <c r="BS120" s="944"/>
      <c r="BT120" s="944"/>
      <c r="BU120" s="944"/>
      <c r="BV120" s="944">
        <v>682589</v>
      </c>
      <c r="BW120" s="944"/>
      <c r="BX120" s="944"/>
      <c r="BY120" s="944"/>
      <c r="BZ120" s="944"/>
      <c r="CA120" s="944">
        <v>892608</v>
      </c>
      <c r="CB120" s="944"/>
      <c r="CC120" s="944"/>
      <c r="CD120" s="944"/>
      <c r="CE120" s="944"/>
      <c r="CF120" s="957">
        <v>48.6</v>
      </c>
      <c r="CG120" s="958"/>
      <c r="CH120" s="958"/>
      <c r="CI120" s="958"/>
      <c r="CJ120" s="958"/>
      <c r="CK120" s="1019" t="s">
        <v>480</v>
      </c>
      <c r="CL120" s="1020"/>
      <c r="CM120" s="1020"/>
      <c r="CN120" s="1020"/>
      <c r="CO120" s="1021"/>
      <c r="CP120" s="1027" t="s">
        <v>481</v>
      </c>
      <c r="CQ120" s="1028"/>
      <c r="CR120" s="1028"/>
      <c r="CS120" s="1028"/>
      <c r="CT120" s="1028"/>
      <c r="CU120" s="1028"/>
      <c r="CV120" s="1028"/>
      <c r="CW120" s="1028"/>
      <c r="CX120" s="1028"/>
      <c r="CY120" s="1028"/>
      <c r="CZ120" s="1028"/>
      <c r="DA120" s="1028"/>
      <c r="DB120" s="1028"/>
      <c r="DC120" s="1028"/>
      <c r="DD120" s="1028"/>
      <c r="DE120" s="1028"/>
      <c r="DF120" s="1029"/>
      <c r="DG120" s="943">
        <v>579853</v>
      </c>
      <c r="DH120" s="944"/>
      <c r="DI120" s="944"/>
      <c r="DJ120" s="944"/>
      <c r="DK120" s="944"/>
      <c r="DL120" s="944">
        <v>568268</v>
      </c>
      <c r="DM120" s="944"/>
      <c r="DN120" s="944"/>
      <c r="DO120" s="944"/>
      <c r="DP120" s="944"/>
      <c r="DQ120" s="944">
        <v>577725</v>
      </c>
      <c r="DR120" s="944"/>
      <c r="DS120" s="944"/>
      <c r="DT120" s="944"/>
      <c r="DU120" s="944"/>
      <c r="DV120" s="945">
        <v>31.5</v>
      </c>
      <c r="DW120" s="945"/>
      <c r="DX120" s="945"/>
      <c r="DY120" s="945"/>
      <c r="DZ120" s="946"/>
    </row>
    <row r="121" spans="1:130" s="224" customFormat="1" ht="26.25" customHeight="1" x14ac:dyDescent="0.15">
      <c r="A121" s="1070"/>
      <c r="B121" s="962"/>
      <c r="C121" s="987" t="s">
        <v>482</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450</v>
      </c>
      <c r="AB121" s="972"/>
      <c r="AC121" s="972"/>
      <c r="AD121" s="972"/>
      <c r="AE121" s="973"/>
      <c r="AF121" s="974" t="s">
        <v>395</v>
      </c>
      <c r="AG121" s="972"/>
      <c r="AH121" s="972"/>
      <c r="AI121" s="972"/>
      <c r="AJ121" s="973"/>
      <c r="AK121" s="974" t="s">
        <v>395</v>
      </c>
      <c r="AL121" s="972"/>
      <c r="AM121" s="972"/>
      <c r="AN121" s="972"/>
      <c r="AO121" s="973"/>
      <c r="AP121" s="975" t="s">
        <v>180</v>
      </c>
      <c r="AQ121" s="976"/>
      <c r="AR121" s="976"/>
      <c r="AS121" s="976"/>
      <c r="AT121" s="977"/>
      <c r="AU121" s="1007"/>
      <c r="AV121" s="1008"/>
      <c r="AW121" s="1008"/>
      <c r="AX121" s="1008"/>
      <c r="AY121" s="1009"/>
      <c r="AZ121" s="935" t="s">
        <v>483</v>
      </c>
      <c r="BA121" s="936"/>
      <c r="BB121" s="936"/>
      <c r="BC121" s="936"/>
      <c r="BD121" s="936"/>
      <c r="BE121" s="936"/>
      <c r="BF121" s="936"/>
      <c r="BG121" s="936"/>
      <c r="BH121" s="936"/>
      <c r="BI121" s="936"/>
      <c r="BJ121" s="936"/>
      <c r="BK121" s="936"/>
      <c r="BL121" s="936"/>
      <c r="BM121" s="936"/>
      <c r="BN121" s="936"/>
      <c r="BO121" s="936"/>
      <c r="BP121" s="937"/>
      <c r="BQ121" s="938">
        <v>127475</v>
      </c>
      <c r="BR121" s="939"/>
      <c r="BS121" s="939"/>
      <c r="BT121" s="939"/>
      <c r="BU121" s="939"/>
      <c r="BV121" s="939">
        <v>119687</v>
      </c>
      <c r="BW121" s="939"/>
      <c r="BX121" s="939"/>
      <c r="BY121" s="939"/>
      <c r="BZ121" s="939"/>
      <c r="CA121" s="939">
        <v>110958</v>
      </c>
      <c r="CB121" s="939"/>
      <c r="CC121" s="939"/>
      <c r="CD121" s="939"/>
      <c r="CE121" s="939"/>
      <c r="CF121" s="933">
        <v>6</v>
      </c>
      <c r="CG121" s="934"/>
      <c r="CH121" s="934"/>
      <c r="CI121" s="934"/>
      <c r="CJ121" s="934"/>
      <c r="CK121" s="1022"/>
      <c r="CL121" s="1023"/>
      <c r="CM121" s="1023"/>
      <c r="CN121" s="1023"/>
      <c r="CO121" s="1024"/>
      <c r="CP121" s="1032" t="s">
        <v>420</v>
      </c>
      <c r="CQ121" s="1033"/>
      <c r="CR121" s="1033"/>
      <c r="CS121" s="1033"/>
      <c r="CT121" s="1033"/>
      <c r="CU121" s="1033"/>
      <c r="CV121" s="1033"/>
      <c r="CW121" s="1033"/>
      <c r="CX121" s="1033"/>
      <c r="CY121" s="1033"/>
      <c r="CZ121" s="1033"/>
      <c r="DA121" s="1033"/>
      <c r="DB121" s="1033"/>
      <c r="DC121" s="1033"/>
      <c r="DD121" s="1033"/>
      <c r="DE121" s="1033"/>
      <c r="DF121" s="1034"/>
      <c r="DG121" s="938">
        <v>359852</v>
      </c>
      <c r="DH121" s="939"/>
      <c r="DI121" s="939"/>
      <c r="DJ121" s="939"/>
      <c r="DK121" s="939"/>
      <c r="DL121" s="939">
        <v>345116</v>
      </c>
      <c r="DM121" s="939"/>
      <c r="DN121" s="939"/>
      <c r="DO121" s="939"/>
      <c r="DP121" s="939"/>
      <c r="DQ121" s="939">
        <v>317037</v>
      </c>
      <c r="DR121" s="939"/>
      <c r="DS121" s="939"/>
      <c r="DT121" s="939"/>
      <c r="DU121" s="939"/>
      <c r="DV121" s="940">
        <v>17.3</v>
      </c>
      <c r="DW121" s="940"/>
      <c r="DX121" s="940"/>
      <c r="DY121" s="940"/>
      <c r="DZ121" s="941"/>
    </row>
    <row r="122" spans="1:130" s="224" customFormat="1" ht="26.25" customHeight="1" x14ac:dyDescent="0.15">
      <c r="A122" s="1070"/>
      <c r="B122" s="962"/>
      <c r="C122" s="935" t="s">
        <v>464</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450</v>
      </c>
      <c r="AB122" s="972"/>
      <c r="AC122" s="972"/>
      <c r="AD122" s="972"/>
      <c r="AE122" s="973"/>
      <c r="AF122" s="974" t="s">
        <v>180</v>
      </c>
      <c r="AG122" s="972"/>
      <c r="AH122" s="972"/>
      <c r="AI122" s="972"/>
      <c r="AJ122" s="973"/>
      <c r="AK122" s="974" t="s">
        <v>395</v>
      </c>
      <c r="AL122" s="972"/>
      <c r="AM122" s="972"/>
      <c r="AN122" s="972"/>
      <c r="AO122" s="973"/>
      <c r="AP122" s="975" t="s">
        <v>449</v>
      </c>
      <c r="AQ122" s="976"/>
      <c r="AR122" s="976"/>
      <c r="AS122" s="976"/>
      <c r="AT122" s="977"/>
      <c r="AU122" s="1007"/>
      <c r="AV122" s="1008"/>
      <c r="AW122" s="1008"/>
      <c r="AX122" s="1008"/>
      <c r="AY122" s="1009"/>
      <c r="AZ122" s="986" t="s">
        <v>484</v>
      </c>
      <c r="BA122" s="978"/>
      <c r="BB122" s="978"/>
      <c r="BC122" s="978"/>
      <c r="BD122" s="978"/>
      <c r="BE122" s="978"/>
      <c r="BF122" s="978"/>
      <c r="BG122" s="978"/>
      <c r="BH122" s="978"/>
      <c r="BI122" s="978"/>
      <c r="BJ122" s="978"/>
      <c r="BK122" s="978"/>
      <c r="BL122" s="978"/>
      <c r="BM122" s="978"/>
      <c r="BN122" s="978"/>
      <c r="BO122" s="978"/>
      <c r="BP122" s="979"/>
      <c r="BQ122" s="1012">
        <v>4337876</v>
      </c>
      <c r="BR122" s="1013"/>
      <c r="BS122" s="1013"/>
      <c r="BT122" s="1013"/>
      <c r="BU122" s="1013"/>
      <c r="BV122" s="1013">
        <v>4270725</v>
      </c>
      <c r="BW122" s="1013"/>
      <c r="BX122" s="1013"/>
      <c r="BY122" s="1013"/>
      <c r="BZ122" s="1013"/>
      <c r="CA122" s="1013">
        <v>4101556</v>
      </c>
      <c r="CB122" s="1013"/>
      <c r="CC122" s="1013"/>
      <c r="CD122" s="1013"/>
      <c r="CE122" s="1013"/>
      <c r="CF122" s="1030">
        <v>223.4</v>
      </c>
      <c r="CG122" s="1031"/>
      <c r="CH122" s="1031"/>
      <c r="CI122" s="1031"/>
      <c r="CJ122" s="1031"/>
      <c r="CK122" s="1022"/>
      <c r="CL122" s="1023"/>
      <c r="CM122" s="1023"/>
      <c r="CN122" s="1023"/>
      <c r="CO122" s="1024"/>
      <c r="CP122" s="1032" t="s">
        <v>416</v>
      </c>
      <c r="CQ122" s="1033"/>
      <c r="CR122" s="1033"/>
      <c r="CS122" s="1033"/>
      <c r="CT122" s="1033"/>
      <c r="CU122" s="1033"/>
      <c r="CV122" s="1033"/>
      <c r="CW122" s="1033"/>
      <c r="CX122" s="1033"/>
      <c r="CY122" s="1033"/>
      <c r="CZ122" s="1033"/>
      <c r="DA122" s="1033"/>
      <c r="DB122" s="1033"/>
      <c r="DC122" s="1033"/>
      <c r="DD122" s="1033"/>
      <c r="DE122" s="1033"/>
      <c r="DF122" s="1034"/>
      <c r="DG122" s="938">
        <v>189793</v>
      </c>
      <c r="DH122" s="939"/>
      <c r="DI122" s="939"/>
      <c r="DJ122" s="939"/>
      <c r="DK122" s="939"/>
      <c r="DL122" s="939">
        <v>209935</v>
      </c>
      <c r="DM122" s="939"/>
      <c r="DN122" s="939"/>
      <c r="DO122" s="939"/>
      <c r="DP122" s="939"/>
      <c r="DQ122" s="939">
        <v>195200</v>
      </c>
      <c r="DR122" s="939"/>
      <c r="DS122" s="939"/>
      <c r="DT122" s="939"/>
      <c r="DU122" s="939"/>
      <c r="DV122" s="940">
        <v>10.6</v>
      </c>
      <c r="DW122" s="940"/>
      <c r="DX122" s="940"/>
      <c r="DY122" s="940"/>
      <c r="DZ122" s="941"/>
    </row>
    <row r="123" spans="1:130" s="224" customFormat="1" ht="26.25" customHeight="1" x14ac:dyDescent="0.15">
      <c r="A123" s="1070"/>
      <c r="B123" s="962"/>
      <c r="C123" s="935" t="s">
        <v>470</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395</v>
      </c>
      <c r="AB123" s="972"/>
      <c r="AC123" s="972"/>
      <c r="AD123" s="972"/>
      <c r="AE123" s="973"/>
      <c r="AF123" s="974" t="s">
        <v>180</v>
      </c>
      <c r="AG123" s="972"/>
      <c r="AH123" s="972"/>
      <c r="AI123" s="972"/>
      <c r="AJ123" s="973"/>
      <c r="AK123" s="974" t="s">
        <v>180</v>
      </c>
      <c r="AL123" s="972"/>
      <c r="AM123" s="972"/>
      <c r="AN123" s="972"/>
      <c r="AO123" s="973"/>
      <c r="AP123" s="975" t="s">
        <v>395</v>
      </c>
      <c r="AQ123" s="976"/>
      <c r="AR123" s="976"/>
      <c r="AS123" s="976"/>
      <c r="AT123" s="977"/>
      <c r="AU123" s="1010"/>
      <c r="AV123" s="1011"/>
      <c r="AW123" s="1011"/>
      <c r="AX123" s="1011"/>
      <c r="AY123" s="1011"/>
      <c r="AZ123" s="245" t="s">
        <v>193</v>
      </c>
      <c r="BA123" s="245"/>
      <c r="BB123" s="245"/>
      <c r="BC123" s="245"/>
      <c r="BD123" s="245"/>
      <c r="BE123" s="245"/>
      <c r="BF123" s="245"/>
      <c r="BG123" s="245"/>
      <c r="BH123" s="245"/>
      <c r="BI123" s="245"/>
      <c r="BJ123" s="245"/>
      <c r="BK123" s="245"/>
      <c r="BL123" s="245"/>
      <c r="BM123" s="245"/>
      <c r="BN123" s="245"/>
      <c r="BO123" s="990" t="s">
        <v>485</v>
      </c>
      <c r="BP123" s="1018"/>
      <c r="BQ123" s="1076">
        <v>4798862</v>
      </c>
      <c r="BR123" s="1077"/>
      <c r="BS123" s="1077"/>
      <c r="BT123" s="1077"/>
      <c r="BU123" s="1077"/>
      <c r="BV123" s="1077">
        <v>5073001</v>
      </c>
      <c r="BW123" s="1077"/>
      <c r="BX123" s="1077"/>
      <c r="BY123" s="1077"/>
      <c r="BZ123" s="1077"/>
      <c r="CA123" s="1077">
        <v>5105122</v>
      </c>
      <c r="CB123" s="1077"/>
      <c r="CC123" s="1077"/>
      <c r="CD123" s="1077"/>
      <c r="CE123" s="1077"/>
      <c r="CF123" s="1014"/>
      <c r="CG123" s="1015"/>
      <c r="CH123" s="1015"/>
      <c r="CI123" s="1015"/>
      <c r="CJ123" s="1016"/>
      <c r="CK123" s="1022"/>
      <c r="CL123" s="1023"/>
      <c r="CM123" s="1023"/>
      <c r="CN123" s="1023"/>
      <c r="CO123" s="1024"/>
      <c r="CP123" s="1032" t="s">
        <v>486</v>
      </c>
      <c r="CQ123" s="1033"/>
      <c r="CR123" s="1033"/>
      <c r="CS123" s="1033"/>
      <c r="CT123" s="1033"/>
      <c r="CU123" s="1033"/>
      <c r="CV123" s="1033"/>
      <c r="CW123" s="1033"/>
      <c r="CX123" s="1033"/>
      <c r="CY123" s="1033"/>
      <c r="CZ123" s="1033"/>
      <c r="DA123" s="1033"/>
      <c r="DB123" s="1033"/>
      <c r="DC123" s="1033"/>
      <c r="DD123" s="1033"/>
      <c r="DE123" s="1033"/>
      <c r="DF123" s="1034"/>
      <c r="DG123" s="971">
        <v>61190</v>
      </c>
      <c r="DH123" s="972"/>
      <c r="DI123" s="972"/>
      <c r="DJ123" s="972"/>
      <c r="DK123" s="973"/>
      <c r="DL123" s="974">
        <v>56039</v>
      </c>
      <c r="DM123" s="972"/>
      <c r="DN123" s="972"/>
      <c r="DO123" s="972"/>
      <c r="DP123" s="973"/>
      <c r="DQ123" s="974">
        <v>52233</v>
      </c>
      <c r="DR123" s="972"/>
      <c r="DS123" s="972"/>
      <c r="DT123" s="972"/>
      <c r="DU123" s="973"/>
      <c r="DV123" s="975">
        <v>2.8</v>
      </c>
      <c r="DW123" s="976"/>
      <c r="DX123" s="976"/>
      <c r="DY123" s="976"/>
      <c r="DZ123" s="977"/>
    </row>
    <row r="124" spans="1:130" s="224" customFormat="1" ht="26.25" customHeight="1" thickBot="1" x14ac:dyDescent="0.2">
      <c r="A124" s="1070"/>
      <c r="B124" s="962"/>
      <c r="C124" s="935" t="s">
        <v>473</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180</v>
      </c>
      <c r="AB124" s="972"/>
      <c r="AC124" s="972"/>
      <c r="AD124" s="972"/>
      <c r="AE124" s="973"/>
      <c r="AF124" s="974" t="s">
        <v>180</v>
      </c>
      <c r="AG124" s="972"/>
      <c r="AH124" s="972"/>
      <c r="AI124" s="972"/>
      <c r="AJ124" s="973"/>
      <c r="AK124" s="974" t="s">
        <v>449</v>
      </c>
      <c r="AL124" s="972"/>
      <c r="AM124" s="972"/>
      <c r="AN124" s="972"/>
      <c r="AO124" s="973"/>
      <c r="AP124" s="975" t="s">
        <v>180</v>
      </c>
      <c r="AQ124" s="976"/>
      <c r="AR124" s="976"/>
      <c r="AS124" s="976"/>
      <c r="AT124" s="977"/>
      <c r="AU124" s="1072" t="s">
        <v>487</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102</v>
      </c>
      <c r="BR124" s="1040"/>
      <c r="BS124" s="1040"/>
      <c r="BT124" s="1040"/>
      <c r="BU124" s="1040"/>
      <c r="BV124" s="1040">
        <v>68.3</v>
      </c>
      <c r="BW124" s="1040"/>
      <c r="BX124" s="1040"/>
      <c r="BY124" s="1040"/>
      <c r="BZ124" s="1040"/>
      <c r="CA124" s="1040">
        <v>57</v>
      </c>
      <c r="CB124" s="1040"/>
      <c r="CC124" s="1040"/>
      <c r="CD124" s="1040"/>
      <c r="CE124" s="1040"/>
      <c r="CF124" s="1041"/>
      <c r="CG124" s="1042"/>
      <c r="CH124" s="1042"/>
      <c r="CI124" s="1042"/>
      <c r="CJ124" s="1043"/>
      <c r="CK124" s="1025"/>
      <c r="CL124" s="1025"/>
      <c r="CM124" s="1025"/>
      <c r="CN124" s="1025"/>
      <c r="CO124" s="1026"/>
      <c r="CP124" s="1032" t="s">
        <v>488</v>
      </c>
      <c r="CQ124" s="1033"/>
      <c r="CR124" s="1033"/>
      <c r="CS124" s="1033"/>
      <c r="CT124" s="1033"/>
      <c r="CU124" s="1033"/>
      <c r="CV124" s="1033"/>
      <c r="CW124" s="1033"/>
      <c r="CX124" s="1033"/>
      <c r="CY124" s="1033"/>
      <c r="CZ124" s="1033"/>
      <c r="DA124" s="1033"/>
      <c r="DB124" s="1033"/>
      <c r="DC124" s="1033"/>
      <c r="DD124" s="1033"/>
      <c r="DE124" s="1033"/>
      <c r="DF124" s="1034"/>
      <c r="DG124" s="1017" t="s">
        <v>395</v>
      </c>
      <c r="DH124" s="999"/>
      <c r="DI124" s="999"/>
      <c r="DJ124" s="999"/>
      <c r="DK124" s="1000"/>
      <c r="DL124" s="998" t="s">
        <v>395</v>
      </c>
      <c r="DM124" s="999"/>
      <c r="DN124" s="999"/>
      <c r="DO124" s="999"/>
      <c r="DP124" s="1000"/>
      <c r="DQ124" s="998" t="s">
        <v>395</v>
      </c>
      <c r="DR124" s="999"/>
      <c r="DS124" s="999"/>
      <c r="DT124" s="999"/>
      <c r="DU124" s="1000"/>
      <c r="DV124" s="1001" t="s">
        <v>180</v>
      </c>
      <c r="DW124" s="1002"/>
      <c r="DX124" s="1002"/>
      <c r="DY124" s="1002"/>
      <c r="DZ124" s="1003"/>
    </row>
    <row r="125" spans="1:130" s="224" customFormat="1" ht="26.25" customHeight="1" x14ac:dyDescent="0.15">
      <c r="A125" s="1070"/>
      <c r="B125" s="962"/>
      <c r="C125" s="935" t="s">
        <v>475</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180</v>
      </c>
      <c r="AB125" s="972"/>
      <c r="AC125" s="972"/>
      <c r="AD125" s="972"/>
      <c r="AE125" s="973"/>
      <c r="AF125" s="974" t="s">
        <v>395</v>
      </c>
      <c r="AG125" s="972"/>
      <c r="AH125" s="972"/>
      <c r="AI125" s="972"/>
      <c r="AJ125" s="973"/>
      <c r="AK125" s="974" t="s">
        <v>395</v>
      </c>
      <c r="AL125" s="972"/>
      <c r="AM125" s="972"/>
      <c r="AN125" s="972"/>
      <c r="AO125" s="973"/>
      <c r="AP125" s="975" t="s">
        <v>395</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489</v>
      </c>
      <c r="CL125" s="1020"/>
      <c r="CM125" s="1020"/>
      <c r="CN125" s="1020"/>
      <c r="CO125" s="1021"/>
      <c r="CP125" s="942" t="s">
        <v>490</v>
      </c>
      <c r="CQ125" s="910"/>
      <c r="CR125" s="910"/>
      <c r="CS125" s="910"/>
      <c r="CT125" s="910"/>
      <c r="CU125" s="910"/>
      <c r="CV125" s="910"/>
      <c r="CW125" s="910"/>
      <c r="CX125" s="910"/>
      <c r="CY125" s="910"/>
      <c r="CZ125" s="910"/>
      <c r="DA125" s="910"/>
      <c r="DB125" s="910"/>
      <c r="DC125" s="910"/>
      <c r="DD125" s="910"/>
      <c r="DE125" s="910"/>
      <c r="DF125" s="911"/>
      <c r="DG125" s="943" t="s">
        <v>395</v>
      </c>
      <c r="DH125" s="944"/>
      <c r="DI125" s="944"/>
      <c r="DJ125" s="944"/>
      <c r="DK125" s="944"/>
      <c r="DL125" s="944" t="s">
        <v>395</v>
      </c>
      <c r="DM125" s="944"/>
      <c r="DN125" s="944"/>
      <c r="DO125" s="944"/>
      <c r="DP125" s="944"/>
      <c r="DQ125" s="944" t="s">
        <v>140</v>
      </c>
      <c r="DR125" s="944"/>
      <c r="DS125" s="944"/>
      <c r="DT125" s="944"/>
      <c r="DU125" s="944"/>
      <c r="DV125" s="945" t="s">
        <v>180</v>
      </c>
      <c r="DW125" s="945"/>
      <c r="DX125" s="945"/>
      <c r="DY125" s="945"/>
      <c r="DZ125" s="946"/>
    </row>
    <row r="126" spans="1:130" s="224" customFormat="1" ht="26.25" customHeight="1" thickBot="1" x14ac:dyDescent="0.2">
      <c r="A126" s="1070"/>
      <c r="B126" s="962"/>
      <c r="C126" s="935" t="s">
        <v>477</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180</v>
      </c>
      <c r="AB126" s="972"/>
      <c r="AC126" s="972"/>
      <c r="AD126" s="972"/>
      <c r="AE126" s="973"/>
      <c r="AF126" s="974" t="s">
        <v>180</v>
      </c>
      <c r="AG126" s="972"/>
      <c r="AH126" s="972"/>
      <c r="AI126" s="972"/>
      <c r="AJ126" s="973"/>
      <c r="AK126" s="974" t="s">
        <v>395</v>
      </c>
      <c r="AL126" s="972"/>
      <c r="AM126" s="972"/>
      <c r="AN126" s="972"/>
      <c r="AO126" s="973"/>
      <c r="AP126" s="975" t="s">
        <v>180</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491</v>
      </c>
      <c r="CQ126" s="936"/>
      <c r="CR126" s="936"/>
      <c r="CS126" s="936"/>
      <c r="CT126" s="936"/>
      <c r="CU126" s="936"/>
      <c r="CV126" s="936"/>
      <c r="CW126" s="936"/>
      <c r="CX126" s="936"/>
      <c r="CY126" s="936"/>
      <c r="CZ126" s="936"/>
      <c r="DA126" s="936"/>
      <c r="DB126" s="936"/>
      <c r="DC126" s="936"/>
      <c r="DD126" s="936"/>
      <c r="DE126" s="936"/>
      <c r="DF126" s="937"/>
      <c r="DG126" s="938" t="s">
        <v>395</v>
      </c>
      <c r="DH126" s="939"/>
      <c r="DI126" s="939"/>
      <c r="DJ126" s="939"/>
      <c r="DK126" s="939"/>
      <c r="DL126" s="939" t="s">
        <v>180</v>
      </c>
      <c r="DM126" s="939"/>
      <c r="DN126" s="939"/>
      <c r="DO126" s="939"/>
      <c r="DP126" s="939"/>
      <c r="DQ126" s="939" t="s">
        <v>395</v>
      </c>
      <c r="DR126" s="939"/>
      <c r="DS126" s="939"/>
      <c r="DT126" s="939"/>
      <c r="DU126" s="939"/>
      <c r="DV126" s="940" t="s">
        <v>395</v>
      </c>
      <c r="DW126" s="940"/>
      <c r="DX126" s="940"/>
      <c r="DY126" s="940"/>
      <c r="DZ126" s="941"/>
    </row>
    <row r="127" spans="1:130" s="224" customFormat="1" ht="26.25" customHeight="1" x14ac:dyDescent="0.15">
      <c r="A127" s="1071"/>
      <c r="B127" s="964"/>
      <c r="C127" s="986" t="s">
        <v>492</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395</v>
      </c>
      <c r="AB127" s="972"/>
      <c r="AC127" s="972"/>
      <c r="AD127" s="972"/>
      <c r="AE127" s="973"/>
      <c r="AF127" s="974" t="s">
        <v>180</v>
      </c>
      <c r="AG127" s="972"/>
      <c r="AH127" s="972"/>
      <c r="AI127" s="972"/>
      <c r="AJ127" s="973"/>
      <c r="AK127" s="974" t="s">
        <v>395</v>
      </c>
      <c r="AL127" s="972"/>
      <c r="AM127" s="972"/>
      <c r="AN127" s="972"/>
      <c r="AO127" s="973"/>
      <c r="AP127" s="975" t="s">
        <v>395</v>
      </c>
      <c r="AQ127" s="976"/>
      <c r="AR127" s="976"/>
      <c r="AS127" s="976"/>
      <c r="AT127" s="977"/>
      <c r="AU127" s="226"/>
      <c r="AV127" s="226"/>
      <c r="AW127" s="226"/>
      <c r="AX127" s="1044" t="s">
        <v>493</v>
      </c>
      <c r="AY127" s="1045"/>
      <c r="AZ127" s="1045"/>
      <c r="BA127" s="1045"/>
      <c r="BB127" s="1045"/>
      <c r="BC127" s="1045"/>
      <c r="BD127" s="1045"/>
      <c r="BE127" s="1046"/>
      <c r="BF127" s="1047" t="s">
        <v>494</v>
      </c>
      <c r="BG127" s="1045"/>
      <c r="BH127" s="1045"/>
      <c r="BI127" s="1045"/>
      <c r="BJ127" s="1045"/>
      <c r="BK127" s="1045"/>
      <c r="BL127" s="1046"/>
      <c r="BM127" s="1047" t="s">
        <v>495</v>
      </c>
      <c r="BN127" s="1045"/>
      <c r="BO127" s="1045"/>
      <c r="BP127" s="1045"/>
      <c r="BQ127" s="1045"/>
      <c r="BR127" s="1045"/>
      <c r="BS127" s="1046"/>
      <c r="BT127" s="1047" t="s">
        <v>496</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497</v>
      </c>
      <c r="CQ127" s="936"/>
      <c r="CR127" s="936"/>
      <c r="CS127" s="936"/>
      <c r="CT127" s="936"/>
      <c r="CU127" s="936"/>
      <c r="CV127" s="936"/>
      <c r="CW127" s="936"/>
      <c r="CX127" s="936"/>
      <c r="CY127" s="936"/>
      <c r="CZ127" s="936"/>
      <c r="DA127" s="936"/>
      <c r="DB127" s="936"/>
      <c r="DC127" s="936"/>
      <c r="DD127" s="936"/>
      <c r="DE127" s="936"/>
      <c r="DF127" s="937"/>
      <c r="DG127" s="938" t="s">
        <v>395</v>
      </c>
      <c r="DH127" s="939"/>
      <c r="DI127" s="939"/>
      <c r="DJ127" s="939"/>
      <c r="DK127" s="939"/>
      <c r="DL127" s="939" t="s">
        <v>180</v>
      </c>
      <c r="DM127" s="939"/>
      <c r="DN127" s="939"/>
      <c r="DO127" s="939"/>
      <c r="DP127" s="939"/>
      <c r="DQ127" s="939" t="s">
        <v>180</v>
      </c>
      <c r="DR127" s="939"/>
      <c r="DS127" s="939"/>
      <c r="DT127" s="939"/>
      <c r="DU127" s="939"/>
      <c r="DV127" s="940" t="s">
        <v>395</v>
      </c>
      <c r="DW127" s="940"/>
      <c r="DX127" s="940"/>
      <c r="DY127" s="940"/>
      <c r="DZ127" s="941"/>
    </row>
    <row r="128" spans="1:130" s="224" customFormat="1" ht="26.25" customHeight="1" thickBot="1" x14ac:dyDescent="0.2">
      <c r="A128" s="1054" t="s">
        <v>498</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499</v>
      </c>
      <c r="X128" s="1056"/>
      <c r="Y128" s="1056"/>
      <c r="Z128" s="1057"/>
      <c r="AA128" s="1058">
        <v>11914</v>
      </c>
      <c r="AB128" s="1059"/>
      <c r="AC128" s="1059"/>
      <c r="AD128" s="1059"/>
      <c r="AE128" s="1060"/>
      <c r="AF128" s="1061">
        <v>12407</v>
      </c>
      <c r="AG128" s="1059"/>
      <c r="AH128" s="1059"/>
      <c r="AI128" s="1059"/>
      <c r="AJ128" s="1060"/>
      <c r="AK128" s="1061">
        <v>13120</v>
      </c>
      <c r="AL128" s="1059"/>
      <c r="AM128" s="1059"/>
      <c r="AN128" s="1059"/>
      <c r="AO128" s="1060"/>
      <c r="AP128" s="1062"/>
      <c r="AQ128" s="1063"/>
      <c r="AR128" s="1063"/>
      <c r="AS128" s="1063"/>
      <c r="AT128" s="1064"/>
      <c r="AU128" s="226"/>
      <c r="AV128" s="226"/>
      <c r="AW128" s="226"/>
      <c r="AX128" s="909" t="s">
        <v>500</v>
      </c>
      <c r="AY128" s="910"/>
      <c r="AZ128" s="910"/>
      <c r="BA128" s="910"/>
      <c r="BB128" s="910"/>
      <c r="BC128" s="910"/>
      <c r="BD128" s="910"/>
      <c r="BE128" s="911"/>
      <c r="BF128" s="1065" t="s">
        <v>180</v>
      </c>
      <c r="BG128" s="1066"/>
      <c r="BH128" s="1066"/>
      <c r="BI128" s="1066"/>
      <c r="BJ128" s="1066"/>
      <c r="BK128" s="1066"/>
      <c r="BL128" s="1067"/>
      <c r="BM128" s="1065">
        <v>15</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501</v>
      </c>
      <c r="CQ128" s="739"/>
      <c r="CR128" s="739"/>
      <c r="CS128" s="739"/>
      <c r="CT128" s="739"/>
      <c r="CU128" s="739"/>
      <c r="CV128" s="739"/>
      <c r="CW128" s="739"/>
      <c r="CX128" s="739"/>
      <c r="CY128" s="739"/>
      <c r="CZ128" s="739"/>
      <c r="DA128" s="739"/>
      <c r="DB128" s="739"/>
      <c r="DC128" s="739"/>
      <c r="DD128" s="739"/>
      <c r="DE128" s="739"/>
      <c r="DF128" s="1049"/>
      <c r="DG128" s="1050" t="s">
        <v>395</v>
      </c>
      <c r="DH128" s="1051"/>
      <c r="DI128" s="1051"/>
      <c r="DJ128" s="1051"/>
      <c r="DK128" s="1051"/>
      <c r="DL128" s="1051" t="s">
        <v>180</v>
      </c>
      <c r="DM128" s="1051"/>
      <c r="DN128" s="1051"/>
      <c r="DO128" s="1051"/>
      <c r="DP128" s="1051"/>
      <c r="DQ128" s="1051" t="s">
        <v>395</v>
      </c>
      <c r="DR128" s="1051"/>
      <c r="DS128" s="1051"/>
      <c r="DT128" s="1051"/>
      <c r="DU128" s="1051"/>
      <c r="DV128" s="1052" t="s">
        <v>180</v>
      </c>
      <c r="DW128" s="1052"/>
      <c r="DX128" s="1052"/>
      <c r="DY128" s="1052"/>
      <c r="DZ128" s="1053"/>
    </row>
    <row r="129" spans="1:131" s="224" customFormat="1" ht="26.25" customHeight="1" x14ac:dyDescent="0.15">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502</v>
      </c>
      <c r="X129" s="1084"/>
      <c r="Y129" s="1084"/>
      <c r="Z129" s="1085"/>
      <c r="AA129" s="971">
        <v>2208237</v>
      </c>
      <c r="AB129" s="972"/>
      <c r="AC129" s="972"/>
      <c r="AD129" s="972"/>
      <c r="AE129" s="973"/>
      <c r="AF129" s="974">
        <v>2358973</v>
      </c>
      <c r="AG129" s="972"/>
      <c r="AH129" s="972"/>
      <c r="AI129" s="972"/>
      <c r="AJ129" s="973"/>
      <c r="AK129" s="974">
        <v>2287836</v>
      </c>
      <c r="AL129" s="972"/>
      <c r="AM129" s="972"/>
      <c r="AN129" s="972"/>
      <c r="AO129" s="973"/>
      <c r="AP129" s="1086"/>
      <c r="AQ129" s="1087"/>
      <c r="AR129" s="1087"/>
      <c r="AS129" s="1087"/>
      <c r="AT129" s="1088"/>
      <c r="AU129" s="227"/>
      <c r="AV129" s="227"/>
      <c r="AW129" s="227"/>
      <c r="AX129" s="1078" t="s">
        <v>503</v>
      </c>
      <c r="AY129" s="936"/>
      <c r="AZ129" s="936"/>
      <c r="BA129" s="936"/>
      <c r="BB129" s="936"/>
      <c r="BC129" s="936"/>
      <c r="BD129" s="936"/>
      <c r="BE129" s="937"/>
      <c r="BF129" s="1079" t="s">
        <v>395</v>
      </c>
      <c r="BG129" s="1080"/>
      <c r="BH129" s="1080"/>
      <c r="BI129" s="1080"/>
      <c r="BJ129" s="1080"/>
      <c r="BK129" s="1080"/>
      <c r="BL129" s="1081"/>
      <c r="BM129" s="1079">
        <v>20</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7" t="s">
        <v>504</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505</v>
      </c>
      <c r="X130" s="1084"/>
      <c r="Y130" s="1084"/>
      <c r="Z130" s="1085"/>
      <c r="AA130" s="971">
        <v>459169</v>
      </c>
      <c r="AB130" s="972"/>
      <c r="AC130" s="972"/>
      <c r="AD130" s="972"/>
      <c r="AE130" s="973"/>
      <c r="AF130" s="974">
        <v>458277</v>
      </c>
      <c r="AG130" s="972"/>
      <c r="AH130" s="972"/>
      <c r="AI130" s="972"/>
      <c r="AJ130" s="973"/>
      <c r="AK130" s="974">
        <v>452233</v>
      </c>
      <c r="AL130" s="972"/>
      <c r="AM130" s="972"/>
      <c r="AN130" s="972"/>
      <c r="AO130" s="973"/>
      <c r="AP130" s="1086"/>
      <c r="AQ130" s="1087"/>
      <c r="AR130" s="1087"/>
      <c r="AS130" s="1087"/>
      <c r="AT130" s="1088"/>
      <c r="AU130" s="227"/>
      <c r="AV130" s="227"/>
      <c r="AW130" s="227"/>
      <c r="AX130" s="1078" t="s">
        <v>506</v>
      </c>
      <c r="AY130" s="936"/>
      <c r="AZ130" s="936"/>
      <c r="BA130" s="936"/>
      <c r="BB130" s="936"/>
      <c r="BC130" s="936"/>
      <c r="BD130" s="936"/>
      <c r="BE130" s="937"/>
      <c r="BF130" s="1114">
        <v>13.5</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507</v>
      </c>
      <c r="X131" s="1121"/>
      <c r="Y131" s="1121"/>
      <c r="Z131" s="1122"/>
      <c r="AA131" s="1017">
        <v>1749068</v>
      </c>
      <c r="AB131" s="999"/>
      <c r="AC131" s="999"/>
      <c r="AD131" s="999"/>
      <c r="AE131" s="1000"/>
      <c r="AF131" s="998">
        <v>1900696</v>
      </c>
      <c r="AG131" s="999"/>
      <c r="AH131" s="999"/>
      <c r="AI131" s="999"/>
      <c r="AJ131" s="1000"/>
      <c r="AK131" s="998">
        <v>1835603</v>
      </c>
      <c r="AL131" s="999"/>
      <c r="AM131" s="999"/>
      <c r="AN131" s="999"/>
      <c r="AO131" s="1000"/>
      <c r="AP131" s="1123"/>
      <c r="AQ131" s="1124"/>
      <c r="AR131" s="1124"/>
      <c r="AS131" s="1124"/>
      <c r="AT131" s="1125"/>
      <c r="AU131" s="227"/>
      <c r="AV131" s="227"/>
      <c r="AW131" s="227"/>
      <c r="AX131" s="1096" t="s">
        <v>508</v>
      </c>
      <c r="AY131" s="739"/>
      <c r="AZ131" s="739"/>
      <c r="BA131" s="739"/>
      <c r="BB131" s="739"/>
      <c r="BC131" s="739"/>
      <c r="BD131" s="739"/>
      <c r="BE131" s="1049"/>
      <c r="BF131" s="1097">
        <v>57</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3" t="s">
        <v>509</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510</v>
      </c>
      <c r="W132" s="1107"/>
      <c r="X132" s="1107"/>
      <c r="Y132" s="1107"/>
      <c r="Z132" s="1108"/>
      <c r="AA132" s="1109">
        <v>13.655443930000001</v>
      </c>
      <c r="AB132" s="1110"/>
      <c r="AC132" s="1110"/>
      <c r="AD132" s="1110"/>
      <c r="AE132" s="1111"/>
      <c r="AF132" s="1112">
        <v>13.466698510000001</v>
      </c>
      <c r="AG132" s="1110"/>
      <c r="AH132" s="1110"/>
      <c r="AI132" s="1110"/>
      <c r="AJ132" s="1111"/>
      <c r="AK132" s="1112">
        <v>13.42185647</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511</v>
      </c>
      <c r="W133" s="1090"/>
      <c r="X133" s="1090"/>
      <c r="Y133" s="1090"/>
      <c r="Z133" s="1091"/>
      <c r="AA133" s="1092">
        <v>11.2</v>
      </c>
      <c r="AB133" s="1093"/>
      <c r="AC133" s="1093"/>
      <c r="AD133" s="1093"/>
      <c r="AE133" s="1094"/>
      <c r="AF133" s="1092">
        <v>12.5</v>
      </c>
      <c r="AG133" s="1093"/>
      <c r="AH133" s="1093"/>
      <c r="AI133" s="1093"/>
      <c r="AJ133" s="1094"/>
      <c r="AK133" s="1092">
        <v>13.5</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xB1d5YwGGBbRuW8Lt0kCXVE0u5LjTS93RYG2dCoRAX0eaQY2wcKgF4SX7pY6LQBelxUSenXo5TO0M1wNoCCdUg==" saltValue="FLJD+/C6xApFIx6FfPLhW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58"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512</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WWtETxRTXcP0urvFwRFhn0p+MeRAKqkdJMOnmJYCQ/YxuHWEQ26Aznn1qdXDe+M9oRKHDhO0UPKcp5tBEpo+cg==" saltValue="lP32JNtD2SFWlMTMlUdl4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D43" zoomScale="85" zoomScaleNormal="8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WWy4WxFeO6uP8AAgszjk1vUAoAPJh/b+k93SrNwmqi8SmmnNm5d1L/AMDFWhlyW5P43Om+mOWURzp71DfblKw==" saltValue="ADpLdUVxB8DP1umoRkjnB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7"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514</v>
      </c>
      <c r="AL6" s="260"/>
      <c r="AM6" s="260"/>
      <c r="AN6" s="260"/>
    </row>
    <row r="7" spans="1:46" ht="13.5" customHeight="1" x14ac:dyDescent="0.15">
      <c r="A7" s="259"/>
      <c r="AK7" s="262"/>
      <c r="AL7" s="263"/>
      <c r="AM7" s="263"/>
      <c r="AN7" s="264"/>
      <c r="AO7" s="1127" t="s">
        <v>515</v>
      </c>
      <c r="AP7" s="265"/>
      <c r="AQ7" s="266" t="s">
        <v>516</v>
      </c>
      <c r="AR7" s="267"/>
    </row>
    <row r="8" spans="1:46" x14ac:dyDescent="0.15">
      <c r="A8" s="259"/>
      <c r="AK8" s="268"/>
      <c r="AL8" s="269"/>
      <c r="AM8" s="269"/>
      <c r="AN8" s="270"/>
      <c r="AO8" s="1128"/>
      <c r="AP8" s="271" t="s">
        <v>517</v>
      </c>
      <c r="AQ8" s="272" t="s">
        <v>518</v>
      </c>
      <c r="AR8" s="273" t="s">
        <v>519</v>
      </c>
    </row>
    <row r="9" spans="1:46" x14ac:dyDescent="0.15">
      <c r="A9" s="259"/>
      <c r="AK9" s="1129" t="s">
        <v>520</v>
      </c>
      <c r="AL9" s="1130"/>
      <c r="AM9" s="1130"/>
      <c r="AN9" s="1131"/>
      <c r="AO9" s="274">
        <v>636132</v>
      </c>
      <c r="AP9" s="274">
        <v>335867</v>
      </c>
      <c r="AQ9" s="275">
        <v>239803</v>
      </c>
      <c r="AR9" s="276">
        <v>40.1</v>
      </c>
    </row>
    <row r="10" spans="1:46" ht="13.5" customHeight="1" x14ac:dyDescent="0.15">
      <c r="A10" s="259"/>
      <c r="AK10" s="1129" t="s">
        <v>521</v>
      </c>
      <c r="AL10" s="1130"/>
      <c r="AM10" s="1130"/>
      <c r="AN10" s="1131"/>
      <c r="AO10" s="277">
        <v>162327</v>
      </c>
      <c r="AP10" s="277">
        <v>85706</v>
      </c>
      <c r="AQ10" s="278">
        <v>35073</v>
      </c>
      <c r="AR10" s="279">
        <v>144.4</v>
      </c>
    </row>
    <row r="11" spans="1:46" ht="13.5" customHeight="1" x14ac:dyDescent="0.15">
      <c r="A11" s="259"/>
      <c r="AK11" s="1129" t="s">
        <v>522</v>
      </c>
      <c r="AL11" s="1130"/>
      <c r="AM11" s="1130"/>
      <c r="AN11" s="1131"/>
      <c r="AO11" s="277" t="s">
        <v>523</v>
      </c>
      <c r="AP11" s="277" t="s">
        <v>523</v>
      </c>
      <c r="AQ11" s="278">
        <v>3640</v>
      </c>
      <c r="AR11" s="279" t="s">
        <v>523</v>
      </c>
    </row>
    <row r="12" spans="1:46" ht="13.5" customHeight="1" x14ac:dyDescent="0.15">
      <c r="A12" s="259"/>
      <c r="AK12" s="1129" t="s">
        <v>524</v>
      </c>
      <c r="AL12" s="1130"/>
      <c r="AM12" s="1130"/>
      <c r="AN12" s="1131"/>
      <c r="AO12" s="277" t="s">
        <v>523</v>
      </c>
      <c r="AP12" s="277" t="s">
        <v>523</v>
      </c>
      <c r="AQ12" s="278" t="s">
        <v>523</v>
      </c>
      <c r="AR12" s="279" t="s">
        <v>523</v>
      </c>
    </row>
    <row r="13" spans="1:46" ht="13.5" customHeight="1" x14ac:dyDescent="0.15">
      <c r="A13" s="259"/>
      <c r="AK13" s="1129" t="s">
        <v>525</v>
      </c>
      <c r="AL13" s="1130"/>
      <c r="AM13" s="1130"/>
      <c r="AN13" s="1131"/>
      <c r="AO13" s="277">
        <v>12587</v>
      </c>
      <c r="AP13" s="277">
        <v>6646</v>
      </c>
      <c r="AQ13" s="278">
        <v>11407</v>
      </c>
      <c r="AR13" s="279">
        <v>-41.7</v>
      </c>
    </row>
    <row r="14" spans="1:46" ht="13.5" customHeight="1" x14ac:dyDescent="0.15">
      <c r="A14" s="259"/>
      <c r="AK14" s="1129" t="s">
        <v>526</v>
      </c>
      <c r="AL14" s="1130"/>
      <c r="AM14" s="1130"/>
      <c r="AN14" s="1131"/>
      <c r="AO14" s="277">
        <v>7799</v>
      </c>
      <c r="AP14" s="277">
        <v>4118</v>
      </c>
      <c r="AQ14" s="278">
        <v>4585</v>
      </c>
      <c r="AR14" s="279">
        <v>-10.199999999999999</v>
      </c>
    </row>
    <row r="15" spans="1:46" ht="13.5" customHeight="1" x14ac:dyDescent="0.15">
      <c r="A15" s="259"/>
      <c r="AK15" s="1132" t="s">
        <v>527</v>
      </c>
      <c r="AL15" s="1133"/>
      <c r="AM15" s="1133"/>
      <c r="AN15" s="1134"/>
      <c r="AO15" s="277">
        <v>-50947</v>
      </c>
      <c r="AP15" s="277">
        <v>-26899</v>
      </c>
      <c r="AQ15" s="278">
        <v>-18839</v>
      </c>
      <c r="AR15" s="279">
        <v>42.8</v>
      </c>
    </row>
    <row r="16" spans="1:46" x14ac:dyDescent="0.15">
      <c r="A16" s="259"/>
      <c r="AK16" s="1132" t="s">
        <v>193</v>
      </c>
      <c r="AL16" s="1133"/>
      <c r="AM16" s="1133"/>
      <c r="AN16" s="1134"/>
      <c r="AO16" s="277">
        <v>767898</v>
      </c>
      <c r="AP16" s="277">
        <v>405437</v>
      </c>
      <c r="AQ16" s="278">
        <v>275669</v>
      </c>
      <c r="AR16" s="279">
        <v>47.1</v>
      </c>
    </row>
    <row r="17" spans="1:46" x14ac:dyDescent="0.15">
      <c r="A17" s="259"/>
    </row>
    <row r="18" spans="1:46" x14ac:dyDescent="0.15">
      <c r="A18" s="259"/>
      <c r="AQ18" s="280"/>
      <c r="AR18" s="280"/>
    </row>
    <row r="19" spans="1:46" x14ac:dyDescent="0.15">
      <c r="A19" s="259"/>
      <c r="AK19" s="255" t="s">
        <v>528</v>
      </c>
    </row>
    <row r="20" spans="1:46" x14ac:dyDescent="0.15">
      <c r="A20" s="259"/>
      <c r="AK20" s="281"/>
      <c r="AL20" s="282"/>
      <c r="AM20" s="282"/>
      <c r="AN20" s="283"/>
      <c r="AO20" s="284" t="s">
        <v>529</v>
      </c>
      <c r="AP20" s="285" t="s">
        <v>530</v>
      </c>
      <c r="AQ20" s="286" t="s">
        <v>531</v>
      </c>
      <c r="AR20" s="287"/>
    </row>
    <row r="21" spans="1:46" s="260" customFormat="1" x14ac:dyDescent="0.15">
      <c r="A21" s="288"/>
      <c r="AK21" s="1135" t="s">
        <v>532</v>
      </c>
      <c r="AL21" s="1136"/>
      <c r="AM21" s="1136"/>
      <c r="AN21" s="1137"/>
      <c r="AO21" s="289">
        <v>34.32</v>
      </c>
      <c r="AP21" s="290">
        <v>23.86</v>
      </c>
      <c r="AQ21" s="291">
        <v>10.46</v>
      </c>
      <c r="AS21" s="292"/>
      <c r="AT21" s="288"/>
    </row>
    <row r="22" spans="1:46" s="260" customFormat="1" x14ac:dyDescent="0.15">
      <c r="A22" s="288"/>
      <c r="AK22" s="1135" t="s">
        <v>533</v>
      </c>
      <c r="AL22" s="1136"/>
      <c r="AM22" s="1136"/>
      <c r="AN22" s="1137"/>
      <c r="AO22" s="293">
        <v>93</v>
      </c>
      <c r="AP22" s="294">
        <v>95.5</v>
      </c>
      <c r="AQ22" s="295">
        <v>-2.5</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6" t="s">
        <v>534</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x14ac:dyDescent="0.15">
      <c r="A27" s="300"/>
      <c r="AS27" s="255"/>
      <c r="AT27" s="255"/>
    </row>
    <row r="28" spans="1:46" ht="17.25" x14ac:dyDescent="0.15">
      <c r="A28" s="256" t="s">
        <v>535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536</v>
      </c>
      <c r="AL29" s="260"/>
      <c r="AM29" s="260"/>
      <c r="AN29" s="260"/>
      <c r="AS29" s="302"/>
    </row>
    <row r="30" spans="1:46" ht="13.5" customHeight="1" x14ac:dyDescent="0.15">
      <c r="A30" s="259"/>
      <c r="AK30" s="262"/>
      <c r="AL30" s="263"/>
      <c r="AM30" s="263"/>
      <c r="AN30" s="264"/>
      <c r="AO30" s="1127" t="s">
        <v>515</v>
      </c>
      <c r="AP30" s="265"/>
      <c r="AQ30" s="266" t="s">
        <v>516</v>
      </c>
      <c r="AR30" s="267"/>
    </row>
    <row r="31" spans="1:46" x14ac:dyDescent="0.15">
      <c r="A31" s="259"/>
      <c r="AK31" s="268"/>
      <c r="AL31" s="269"/>
      <c r="AM31" s="269"/>
      <c r="AN31" s="270"/>
      <c r="AO31" s="1128"/>
      <c r="AP31" s="271" t="s">
        <v>517</v>
      </c>
      <c r="AQ31" s="272" t="s">
        <v>518</v>
      </c>
      <c r="AR31" s="273" t="s">
        <v>519</v>
      </c>
    </row>
    <row r="32" spans="1:46" ht="27" customHeight="1" x14ac:dyDescent="0.15">
      <c r="A32" s="259"/>
      <c r="AK32" s="1143" t="s">
        <v>537</v>
      </c>
      <c r="AL32" s="1144"/>
      <c r="AM32" s="1144"/>
      <c r="AN32" s="1145"/>
      <c r="AO32" s="303">
        <v>586459</v>
      </c>
      <c r="AP32" s="303">
        <v>309640</v>
      </c>
      <c r="AQ32" s="304">
        <v>162926</v>
      </c>
      <c r="AR32" s="305">
        <v>90</v>
      </c>
    </row>
    <row r="33" spans="1:46" ht="13.5" customHeight="1" x14ac:dyDescent="0.15">
      <c r="A33" s="259"/>
      <c r="AK33" s="1143" t="s">
        <v>538</v>
      </c>
      <c r="AL33" s="1144"/>
      <c r="AM33" s="1144"/>
      <c r="AN33" s="1145"/>
      <c r="AO33" s="303" t="s">
        <v>523</v>
      </c>
      <c r="AP33" s="303" t="s">
        <v>523</v>
      </c>
      <c r="AQ33" s="304" t="s">
        <v>523</v>
      </c>
      <c r="AR33" s="305" t="s">
        <v>523</v>
      </c>
    </row>
    <row r="34" spans="1:46" ht="27" customHeight="1" x14ac:dyDescent="0.15">
      <c r="A34" s="259"/>
      <c r="AK34" s="1143" t="s">
        <v>539</v>
      </c>
      <c r="AL34" s="1144"/>
      <c r="AM34" s="1144"/>
      <c r="AN34" s="1145"/>
      <c r="AO34" s="303" t="s">
        <v>523</v>
      </c>
      <c r="AP34" s="303" t="s">
        <v>523</v>
      </c>
      <c r="AQ34" s="304">
        <v>4</v>
      </c>
      <c r="AR34" s="305" t="s">
        <v>523</v>
      </c>
    </row>
    <row r="35" spans="1:46" ht="27" customHeight="1" x14ac:dyDescent="0.15">
      <c r="A35" s="259"/>
      <c r="AK35" s="1143" t="s">
        <v>540</v>
      </c>
      <c r="AL35" s="1144"/>
      <c r="AM35" s="1144"/>
      <c r="AN35" s="1145"/>
      <c r="AO35" s="303">
        <v>105420</v>
      </c>
      <c r="AP35" s="303">
        <v>55660</v>
      </c>
      <c r="AQ35" s="304">
        <v>33512</v>
      </c>
      <c r="AR35" s="305">
        <v>66.099999999999994</v>
      </c>
    </row>
    <row r="36" spans="1:46" ht="27" customHeight="1" x14ac:dyDescent="0.15">
      <c r="A36" s="259"/>
      <c r="AK36" s="1143" t="s">
        <v>541</v>
      </c>
      <c r="AL36" s="1144"/>
      <c r="AM36" s="1144"/>
      <c r="AN36" s="1145"/>
      <c r="AO36" s="303">
        <v>19755</v>
      </c>
      <c r="AP36" s="303">
        <v>10430</v>
      </c>
      <c r="AQ36" s="304">
        <v>2866</v>
      </c>
      <c r="AR36" s="305">
        <v>263.89999999999998</v>
      </c>
    </row>
    <row r="37" spans="1:46" ht="13.5" customHeight="1" x14ac:dyDescent="0.15">
      <c r="A37" s="259"/>
      <c r="AK37" s="1143" t="s">
        <v>542</v>
      </c>
      <c r="AL37" s="1144"/>
      <c r="AM37" s="1144"/>
      <c r="AN37" s="1145"/>
      <c r="AO37" s="303" t="s">
        <v>523</v>
      </c>
      <c r="AP37" s="303" t="s">
        <v>523</v>
      </c>
      <c r="AQ37" s="304">
        <v>1429</v>
      </c>
      <c r="AR37" s="305" t="s">
        <v>523</v>
      </c>
    </row>
    <row r="38" spans="1:46" ht="27" customHeight="1" x14ac:dyDescent="0.15">
      <c r="A38" s="259"/>
      <c r="AK38" s="1146" t="s">
        <v>543</v>
      </c>
      <c r="AL38" s="1147"/>
      <c r="AM38" s="1147"/>
      <c r="AN38" s="1148"/>
      <c r="AO38" s="306">
        <v>91</v>
      </c>
      <c r="AP38" s="306">
        <v>48</v>
      </c>
      <c r="AQ38" s="307">
        <v>30</v>
      </c>
      <c r="AR38" s="295">
        <v>60</v>
      </c>
      <c r="AS38" s="302"/>
    </row>
    <row r="39" spans="1:46" x14ac:dyDescent="0.15">
      <c r="A39" s="259"/>
      <c r="AK39" s="1146" t="s">
        <v>544</v>
      </c>
      <c r="AL39" s="1147"/>
      <c r="AM39" s="1147"/>
      <c r="AN39" s="1148"/>
      <c r="AO39" s="303">
        <v>-13120</v>
      </c>
      <c r="AP39" s="303">
        <v>-6927</v>
      </c>
      <c r="AQ39" s="304">
        <v>-7390</v>
      </c>
      <c r="AR39" s="305">
        <v>-6.3</v>
      </c>
      <c r="AS39" s="302"/>
    </row>
    <row r="40" spans="1:46" ht="27" customHeight="1" x14ac:dyDescent="0.15">
      <c r="A40" s="259"/>
      <c r="AK40" s="1143" t="s">
        <v>545</v>
      </c>
      <c r="AL40" s="1144"/>
      <c r="AM40" s="1144"/>
      <c r="AN40" s="1145"/>
      <c r="AO40" s="303">
        <v>-452233</v>
      </c>
      <c r="AP40" s="303">
        <v>-238771</v>
      </c>
      <c r="AQ40" s="304">
        <v>-136323</v>
      </c>
      <c r="AR40" s="305">
        <v>75.2</v>
      </c>
      <c r="AS40" s="302"/>
    </row>
    <row r="41" spans="1:46" x14ac:dyDescent="0.15">
      <c r="A41" s="259"/>
      <c r="AK41" s="1149" t="s">
        <v>305</v>
      </c>
      <c r="AL41" s="1150"/>
      <c r="AM41" s="1150"/>
      <c r="AN41" s="1151"/>
      <c r="AO41" s="303">
        <v>246372</v>
      </c>
      <c r="AP41" s="303">
        <v>130080</v>
      </c>
      <c r="AQ41" s="304">
        <v>57054</v>
      </c>
      <c r="AR41" s="305">
        <v>128</v>
      </c>
      <c r="AS41" s="302"/>
    </row>
    <row r="42" spans="1:46" x14ac:dyDescent="0.15">
      <c r="A42" s="259"/>
      <c r="AK42" s="308" t="s">
        <v>546</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547</v>
      </c>
    </row>
    <row r="48" spans="1:46" x14ac:dyDescent="0.15">
      <c r="A48" s="259"/>
      <c r="AK48" s="313" t="s">
        <v>548</v>
      </c>
      <c r="AL48" s="313"/>
      <c r="AM48" s="313"/>
      <c r="AN48" s="313"/>
      <c r="AO48" s="313"/>
      <c r="AP48" s="313"/>
      <c r="AQ48" s="314"/>
      <c r="AR48" s="313"/>
    </row>
    <row r="49" spans="1:44" ht="13.5" customHeight="1" x14ac:dyDescent="0.15">
      <c r="A49" s="259"/>
      <c r="AK49" s="315"/>
      <c r="AL49" s="316"/>
      <c r="AM49" s="1138" t="s">
        <v>515</v>
      </c>
      <c r="AN49" s="1140" t="s">
        <v>549</v>
      </c>
      <c r="AO49" s="1141"/>
      <c r="AP49" s="1141"/>
      <c r="AQ49" s="1141"/>
      <c r="AR49" s="1142"/>
    </row>
    <row r="50" spans="1:44" x14ac:dyDescent="0.15">
      <c r="A50" s="259"/>
      <c r="AK50" s="317"/>
      <c r="AL50" s="318"/>
      <c r="AM50" s="1139"/>
      <c r="AN50" s="319" t="s">
        <v>550</v>
      </c>
      <c r="AO50" s="320" t="s">
        <v>551</v>
      </c>
      <c r="AP50" s="321" t="s">
        <v>552</v>
      </c>
      <c r="AQ50" s="322" t="s">
        <v>553</v>
      </c>
      <c r="AR50" s="323" t="s">
        <v>554</v>
      </c>
    </row>
    <row r="51" spans="1:44" x14ac:dyDescent="0.15">
      <c r="A51" s="259"/>
      <c r="AK51" s="315" t="s">
        <v>555</v>
      </c>
      <c r="AL51" s="316"/>
      <c r="AM51" s="324">
        <v>407722</v>
      </c>
      <c r="AN51" s="325">
        <v>200158</v>
      </c>
      <c r="AO51" s="326">
        <v>-5.2</v>
      </c>
      <c r="AP51" s="327">
        <v>271581</v>
      </c>
      <c r="AQ51" s="328">
        <v>-6.7</v>
      </c>
      <c r="AR51" s="329">
        <v>1.5</v>
      </c>
    </row>
    <row r="52" spans="1:44" x14ac:dyDescent="0.15">
      <c r="A52" s="259"/>
      <c r="AK52" s="330"/>
      <c r="AL52" s="331" t="s">
        <v>556</v>
      </c>
      <c r="AM52" s="332">
        <v>111741</v>
      </c>
      <c r="AN52" s="333">
        <v>54856</v>
      </c>
      <c r="AO52" s="334">
        <v>-26.4</v>
      </c>
      <c r="AP52" s="335">
        <v>117844</v>
      </c>
      <c r="AQ52" s="336">
        <v>-1</v>
      </c>
      <c r="AR52" s="337">
        <v>-25.4</v>
      </c>
    </row>
    <row r="53" spans="1:44" x14ac:dyDescent="0.15">
      <c r="A53" s="259"/>
      <c r="AK53" s="315" t="s">
        <v>557</v>
      </c>
      <c r="AL53" s="316"/>
      <c r="AM53" s="324">
        <v>549861</v>
      </c>
      <c r="AN53" s="325">
        <v>274793</v>
      </c>
      <c r="AO53" s="326">
        <v>37.299999999999997</v>
      </c>
      <c r="AP53" s="327">
        <v>268375</v>
      </c>
      <c r="AQ53" s="328">
        <v>-1.2</v>
      </c>
      <c r="AR53" s="329">
        <v>38.5</v>
      </c>
    </row>
    <row r="54" spans="1:44" x14ac:dyDescent="0.15">
      <c r="A54" s="259"/>
      <c r="AK54" s="330"/>
      <c r="AL54" s="331" t="s">
        <v>556</v>
      </c>
      <c r="AM54" s="332">
        <v>131252</v>
      </c>
      <c r="AN54" s="333">
        <v>65593</v>
      </c>
      <c r="AO54" s="334">
        <v>19.600000000000001</v>
      </c>
      <c r="AP54" s="335">
        <v>119602</v>
      </c>
      <c r="AQ54" s="336">
        <v>1.5</v>
      </c>
      <c r="AR54" s="337">
        <v>18.100000000000001</v>
      </c>
    </row>
    <row r="55" spans="1:44" x14ac:dyDescent="0.15">
      <c r="A55" s="259"/>
      <c r="AK55" s="315" t="s">
        <v>558</v>
      </c>
      <c r="AL55" s="316"/>
      <c r="AM55" s="324">
        <v>484945</v>
      </c>
      <c r="AN55" s="325">
        <v>246917</v>
      </c>
      <c r="AO55" s="326">
        <v>-10.1</v>
      </c>
      <c r="AP55" s="327">
        <v>301035</v>
      </c>
      <c r="AQ55" s="328">
        <v>12.2</v>
      </c>
      <c r="AR55" s="329">
        <v>-22.3</v>
      </c>
    </row>
    <row r="56" spans="1:44" x14ac:dyDescent="0.15">
      <c r="A56" s="259"/>
      <c r="AK56" s="330"/>
      <c r="AL56" s="331" t="s">
        <v>556</v>
      </c>
      <c r="AM56" s="332">
        <v>102740</v>
      </c>
      <c r="AN56" s="333">
        <v>52312</v>
      </c>
      <c r="AO56" s="334">
        <v>-20.2</v>
      </c>
      <c r="AP56" s="335">
        <v>154376</v>
      </c>
      <c r="AQ56" s="336">
        <v>29.1</v>
      </c>
      <c r="AR56" s="337">
        <v>-49.3</v>
      </c>
    </row>
    <row r="57" spans="1:44" x14ac:dyDescent="0.15">
      <c r="A57" s="259"/>
      <c r="AK57" s="315" t="s">
        <v>559</v>
      </c>
      <c r="AL57" s="316"/>
      <c r="AM57" s="324">
        <v>524186</v>
      </c>
      <c r="AN57" s="325">
        <v>271458</v>
      </c>
      <c r="AO57" s="326">
        <v>9.9</v>
      </c>
      <c r="AP57" s="327">
        <v>277467</v>
      </c>
      <c r="AQ57" s="328">
        <v>-7.8</v>
      </c>
      <c r="AR57" s="329">
        <v>17.7</v>
      </c>
    </row>
    <row r="58" spans="1:44" x14ac:dyDescent="0.15">
      <c r="A58" s="259"/>
      <c r="AK58" s="330"/>
      <c r="AL58" s="331" t="s">
        <v>556</v>
      </c>
      <c r="AM58" s="332">
        <v>184844</v>
      </c>
      <c r="AN58" s="333">
        <v>95724</v>
      </c>
      <c r="AO58" s="334">
        <v>83</v>
      </c>
      <c r="AP58" s="335">
        <v>128378</v>
      </c>
      <c r="AQ58" s="336">
        <v>-16.8</v>
      </c>
      <c r="AR58" s="337">
        <v>99.8</v>
      </c>
    </row>
    <row r="59" spans="1:44" x14ac:dyDescent="0.15">
      <c r="A59" s="259"/>
      <c r="AK59" s="315" t="s">
        <v>560</v>
      </c>
      <c r="AL59" s="316"/>
      <c r="AM59" s="324">
        <v>513206</v>
      </c>
      <c r="AN59" s="325">
        <v>270964</v>
      </c>
      <c r="AO59" s="326">
        <v>-0.2</v>
      </c>
      <c r="AP59" s="327">
        <v>282256</v>
      </c>
      <c r="AQ59" s="328">
        <v>1.7</v>
      </c>
      <c r="AR59" s="329">
        <v>-1.9</v>
      </c>
    </row>
    <row r="60" spans="1:44" x14ac:dyDescent="0.15">
      <c r="A60" s="259"/>
      <c r="AK60" s="330"/>
      <c r="AL60" s="331" t="s">
        <v>556</v>
      </c>
      <c r="AM60" s="332">
        <v>160495</v>
      </c>
      <c r="AN60" s="333">
        <v>84739</v>
      </c>
      <c r="AO60" s="334">
        <v>-11.5</v>
      </c>
      <c r="AP60" s="335">
        <v>145453</v>
      </c>
      <c r="AQ60" s="336">
        <v>13.3</v>
      </c>
      <c r="AR60" s="337">
        <v>-24.8</v>
      </c>
    </row>
    <row r="61" spans="1:44" x14ac:dyDescent="0.15">
      <c r="A61" s="259"/>
      <c r="AK61" s="315" t="s">
        <v>561</v>
      </c>
      <c r="AL61" s="338"/>
      <c r="AM61" s="324">
        <v>495984</v>
      </c>
      <c r="AN61" s="325">
        <v>252858</v>
      </c>
      <c r="AO61" s="326">
        <v>6.3</v>
      </c>
      <c r="AP61" s="327">
        <v>280143</v>
      </c>
      <c r="AQ61" s="339">
        <v>-0.4</v>
      </c>
      <c r="AR61" s="329">
        <v>6.7</v>
      </c>
    </row>
    <row r="62" spans="1:44" x14ac:dyDescent="0.15">
      <c r="A62" s="259"/>
      <c r="AK62" s="330"/>
      <c r="AL62" s="331" t="s">
        <v>556</v>
      </c>
      <c r="AM62" s="332">
        <v>138214</v>
      </c>
      <c r="AN62" s="333">
        <v>70645</v>
      </c>
      <c r="AO62" s="334">
        <v>8.9</v>
      </c>
      <c r="AP62" s="335">
        <v>133131</v>
      </c>
      <c r="AQ62" s="336">
        <v>5.2</v>
      </c>
      <c r="AR62" s="337">
        <v>3.7</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hENadTDv8CiVygo1EJndyLJz7+q9CZDOmcGp92TvfyPseNcjMA9L0dl52UoGDFwwAL87k27tfSqE39HD6BQf0g==" saltValue="2b2q3EBFV/VJy3odj6vY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6"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563</v>
      </c>
    </row>
    <row r="121" spans="125:125" ht="13.5" hidden="1" customHeight="1" x14ac:dyDescent="0.15">
      <c r="DU121" s="253"/>
    </row>
  </sheetData>
  <sheetProtection algorithmName="SHA-512" hashValue="Ubh43sa8uHMDjOe6uTo0bshKuuownxZKTtW2uzRtucGI2546o5/9c3fEQpalH4efDPn/qGuWfRzSx0Lxx9E0QA==" saltValue="F9gTiHuWJGEfoS+P9zXBq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5"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564</v>
      </c>
    </row>
  </sheetData>
  <sheetProtection algorithmName="SHA-512" hashValue="A+iSUEU5YwdIcgRf1ZOpiA0lz3Vn93KNHwAsLPHDtN/FAlv1khwWOKUYSZhNT6sh7pRr5UoHD2NSdRXX3ofSDg==" saltValue="rhoGVsI07gvsFjDk2NeNI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52" t="s">
        <v>3</v>
      </c>
      <c r="D47" s="1152"/>
      <c r="E47" s="1153"/>
      <c r="F47" s="11">
        <v>4.0999999999999996</v>
      </c>
      <c r="G47" s="12">
        <v>1.02</v>
      </c>
      <c r="H47" s="12">
        <v>1.42</v>
      </c>
      <c r="I47" s="12">
        <v>5.57</v>
      </c>
      <c r="J47" s="13">
        <v>14.48</v>
      </c>
    </row>
    <row r="48" spans="2:10" ht="57.75" customHeight="1" x14ac:dyDescent="0.15">
      <c r="B48" s="14"/>
      <c r="C48" s="1154" t="s">
        <v>4</v>
      </c>
      <c r="D48" s="1154"/>
      <c r="E48" s="1155"/>
      <c r="F48" s="15">
        <v>3.97</v>
      </c>
      <c r="G48" s="16">
        <v>2.88</v>
      </c>
      <c r="H48" s="16">
        <v>2.5299999999999998</v>
      </c>
      <c r="I48" s="16">
        <v>5.27</v>
      </c>
      <c r="J48" s="17">
        <v>6.34</v>
      </c>
    </row>
    <row r="49" spans="2:10" ht="57.75" customHeight="1" thickBot="1" x14ac:dyDescent="0.2">
      <c r="B49" s="18"/>
      <c r="C49" s="1156" t="s">
        <v>5</v>
      </c>
      <c r="D49" s="1156"/>
      <c r="E49" s="1157"/>
      <c r="F49" s="19" t="s">
        <v>570</v>
      </c>
      <c r="G49" s="20" t="s">
        <v>571</v>
      </c>
      <c r="H49" s="20">
        <v>0.26</v>
      </c>
      <c r="I49" s="20">
        <v>7.14</v>
      </c>
      <c r="J49" s="21">
        <v>9.65</v>
      </c>
    </row>
    <row r="50" spans="2:10" x14ac:dyDescent="0.15"/>
  </sheetData>
  <sheetProtection algorithmName="SHA-512" hashValue="QUVuB04UxIkodB/amv+MPGTNLlilfPWGxRqUi+n0U++Fz65TvbyAC9CI6sDnvVwCt7TPUzld/GIAjrRIKIXxUg==" saltValue="H75v8DtrsNUnAWJ5KwRI1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62" t="s">
        <v>572</v>
      </c>
      <c r="D34" s="1162"/>
      <c r="E34" s="1163"/>
      <c r="F34" s="32">
        <v>15.43</v>
      </c>
      <c r="G34" s="33">
        <v>14.05</v>
      </c>
      <c r="H34" s="33">
        <v>9.5</v>
      </c>
      <c r="I34" s="33">
        <v>9.6</v>
      </c>
      <c r="J34" s="34">
        <v>9.9499999999999993</v>
      </c>
      <c r="K34" s="22"/>
      <c r="L34" s="22"/>
      <c r="M34" s="22"/>
      <c r="N34" s="22"/>
      <c r="O34" s="22"/>
      <c r="P34" s="22"/>
    </row>
    <row r="35" spans="1:16" ht="39" customHeight="1" x14ac:dyDescent="0.15">
      <c r="A35" s="22"/>
      <c r="B35" s="35"/>
      <c r="C35" s="1158" t="s">
        <v>573</v>
      </c>
      <c r="D35" s="1158"/>
      <c r="E35" s="1159"/>
      <c r="F35" s="36">
        <v>3.91</v>
      </c>
      <c r="G35" s="37">
        <v>2.88</v>
      </c>
      <c r="H35" s="37">
        <v>2.52</v>
      </c>
      <c r="I35" s="37">
        <v>5.26</v>
      </c>
      <c r="J35" s="38">
        <v>6.33</v>
      </c>
      <c r="K35" s="22"/>
      <c r="L35" s="22"/>
      <c r="M35" s="22"/>
      <c r="N35" s="22"/>
      <c r="O35" s="22"/>
      <c r="P35" s="22"/>
    </row>
    <row r="36" spans="1:16" ht="39" customHeight="1" x14ac:dyDescent="0.15">
      <c r="A36" s="22"/>
      <c r="B36" s="35"/>
      <c r="C36" s="1158" t="s">
        <v>574</v>
      </c>
      <c r="D36" s="1158"/>
      <c r="E36" s="1159"/>
      <c r="F36" s="36">
        <v>1.76</v>
      </c>
      <c r="G36" s="37">
        <v>1.91</v>
      </c>
      <c r="H36" s="37">
        <v>1.45</v>
      </c>
      <c r="I36" s="37">
        <v>1.06</v>
      </c>
      <c r="J36" s="38">
        <v>0.84</v>
      </c>
      <c r="K36" s="22"/>
      <c r="L36" s="22"/>
      <c r="M36" s="22"/>
      <c r="N36" s="22"/>
      <c r="O36" s="22"/>
      <c r="P36" s="22"/>
    </row>
    <row r="37" spans="1:16" ht="39" customHeight="1" x14ac:dyDescent="0.15">
      <c r="A37" s="22"/>
      <c r="B37" s="35"/>
      <c r="C37" s="1158" t="s">
        <v>575</v>
      </c>
      <c r="D37" s="1158"/>
      <c r="E37" s="1159"/>
      <c r="F37" s="36">
        <v>0.24</v>
      </c>
      <c r="G37" s="37">
        <v>0.13</v>
      </c>
      <c r="H37" s="37">
        <v>0.33</v>
      </c>
      <c r="I37" s="37">
        <v>0.63</v>
      </c>
      <c r="J37" s="38">
        <v>0.46</v>
      </c>
      <c r="K37" s="22"/>
      <c r="L37" s="22"/>
      <c r="M37" s="22"/>
      <c r="N37" s="22"/>
      <c r="O37" s="22"/>
      <c r="P37" s="22"/>
    </row>
    <row r="38" spans="1:16" ht="39" customHeight="1" x14ac:dyDescent="0.15">
      <c r="A38" s="22"/>
      <c r="B38" s="35"/>
      <c r="C38" s="1158" t="s">
        <v>576</v>
      </c>
      <c r="D38" s="1158"/>
      <c r="E38" s="1159"/>
      <c r="F38" s="36">
        <v>0.5</v>
      </c>
      <c r="G38" s="37">
        <v>0.37</v>
      </c>
      <c r="H38" s="37">
        <v>0.35</v>
      </c>
      <c r="I38" s="37">
        <v>0.24</v>
      </c>
      <c r="J38" s="38">
        <v>0.19</v>
      </c>
      <c r="K38" s="22"/>
      <c r="L38" s="22"/>
      <c r="M38" s="22"/>
      <c r="N38" s="22"/>
      <c r="O38" s="22"/>
      <c r="P38" s="22"/>
    </row>
    <row r="39" spans="1:16" ht="39" customHeight="1" x14ac:dyDescent="0.15">
      <c r="A39" s="22"/>
      <c r="B39" s="35"/>
      <c r="C39" s="1158" t="s">
        <v>577</v>
      </c>
      <c r="D39" s="1158"/>
      <c r="E39" s="1159"/>
      <c r="F39" s="36">
        <v>0.23</v>
      </c>
      <c r="G39" s="37">
        <v>0.1</v>
      </c>
      <c r="H39" s="37">
        <v>0.11</v>
      </c>
      <c r="I39" s="37">
        <v>0.09</v>
      </c>
      <c r="J39" s="38">
        <v>0.13</v>
      </c>
      <c r="K39" s="22"/>
      <c r="L39" s="22"/>
      <c r="M39" s="22"/>
      <c r="N39" s="22"/>
      <c r="O39" s="22"/>
      <c r="P39" s="22"/>
    </row>
    <row r="40" spans="1:16" ht="39" customHeight="1" x14ac:dyDescent="0.15">
      <c r="A40" s="22"/>
      <c r="B40" s="35"/>
      <c r="C40" s="1158" t="s">
        <v>578</v>
      </c>
      <c r="D40" s="1158"/>
      <c r="E40" s="1159"/>
      <c r="F40" s="36">
        <v>0.17</v>
      </c>
      <c r="G40" s="37">
        <v>0.09</v>
      </c>
      <c r="H40" s="37">
        <v>0.13</v>
      </c>
      <c r="I40" s="37">
        <v>0.06</v>
      </c>
      <c r="J40" s="38">
        <v>0.1</v>
      </c>
      <c r="K40" s="22"/>
      <c r="L40" s="22"/>
      <c r="M40" s="22"/>
      <c r="N40" s="22"/>
      <c r="O40" s="22"/>
      <c r="P40" s="22"/>
    </row>
    <row r="41" spans="1:16" ht="39" customHeight="1" x14ac:dyDescent="0.15">
      <c r="A41" s="22"/>
      <c r="B41" s="35"/>
      <c r="C41" s="1158" t="s">
        <v>579</v>
      </c>
      <c r="D41" s="1158"/>
      <c r="E41" s="1159"/>
      <c r="F41" s="36">
        <v>7.0000000000000007E-2</v>
      </c>
      <c r="G41" s="37">
        <v>0.06</v>
      </c>
      <c r="H41" s="37">
        <v>0.08</v>
      </c>
      <c r="I41" s="37">
        <v>7.0000000000000007E-2</v>
      </c>
      <c r="J41" s="38">
        <v>0.05</v>
      </c>
      <c r="K41" s="22"/>
      <c r="L41" s="22"/>
      <c r="M41" s="22"/>
      <c r="N41" s="22"/>
      <c r="O41" s="22"/>
      <c r="P41" s="22"/>
    </row>
    <row r="42" spans="1:16" ht="39" customHeight="1" x14ac:dyDescent="0.15">
      <c r="A42" s="22"/>
      <c r="B42" s="39"/>
      <c r="C42" s="1158" t="s">
        <v>580</v>
      </c>
      <c r="D42" s="1158"/>
      <c r="E42" s="1159"/>
      <c r="F42" s="36" t="s">
        <v>523</v>
      </c>
      <c r="G42" s="37" t="s">
        <v>523</v>
      </c>
      <c r="H42" s="37" t="s">
        <v>523</v>
      </c>
      <c r="I42" s="37" t="s">
        <v>523</v>
      </c>
      <c r="J42" s="38" t="s">
        <v>523</v>
      </c>
      <c r="K42" s="22"/>
      <c r="L42" s="22"/>
      <c r="M42" s="22"/>
      <c r="N42" s="22"/>
      <c r="O42" s="22"/>
      <c r="P42" s="22"/>
    </row>
    <row r="43" spans="1:16" ht="39" customHeight="1" thickBot="1" x14ac:dyDescent="0.2">
      <c r="A43" s="22"/>
      <c r="B43" s="40"/>
      <c r="C43" s="1160" t="s">
        <v>581</v>
      </c>
      <c r="D43" s="1160"/>
      <c r="E43" s="1161"/>
      <c r="F43" s="41">
        <v>0.31</v>
      </c>
      <c r="G43" s="42">
        <v>0.16</v>
      </c>
      <c r="H43" s="42">
        <v>0.24</v>
      </c>
      <c r="I43" s="42">
        <v>0.13</v>
      </c>
      <c r="J43" s="43">
        <v>0.1</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nt1bg64Poz5LBPrSWB9HcSPVer+dp0nYZD2wzKNf2z7WRQUbY5XbIOUQBlfkV2972BOzNXRj/q89H3VHH4pcA==" saltValue="bj24KGlLt89NYAEoaPcH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9"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565</v>
      </c>
      <c r="L44" s="54" t="s">
        <v>566</v>
      </c>
      <c r="M44" s="54" t="s">
        <v>567</v>
      </c>
      <c r="N44" s="54" t="s">
        <v>568</v>
      </c>
      <c r="O44" s="55" t="s">
        <v>569</v>
      </c>
      <c r="P44" s="46"/>
      <c r="Q44" s="46"/>
      <c r="R44" s="46"/>
      <c r="S44" s="46"/>
      <c r="T44" s="46"/>
      <c r="U44" s="46"/>
    </row>
    <row r="45" spans="1:21" ht="30.75" customHeight="1" x14ac:dyDescent="0.15">
      <c r="A45" s="46"/>
      <c r="B45" s="1164" t="s">
        <v>10</v>
      </c>
      <c r="C45" s="1165"/>
      <c r="D45" s="56"/>
      <c r="E45" s="1170" t="s">
        <v>11</v>
      </c>
      <c r="F45" s="1170"/>
      <c r="G45" s="1170"/>
      <c r="H45" s="1170"/>
      <c r="I45" s="1170"/>
      <c r="J45" s="1171"/>
      <c r="K45" s="57">
        <v>463</v>
      </c>
      <c r="L45" s="58">
        <v>471</v>
      </c>
      <c r="M45" s="58">
        <v>586</v>
      </c>
      <c r="N45" s="58">
        <v>597</v>
      </c>
      <c r="O45" s="59">
        <v>586</v>
      </c>
      <c r="P45" s="46"/>
      <c r="Q45" s="46"/>
      <c r="R45" s="46"/>
      <c r="S45" s="46"/>
      <c r="T45" s="46"/>
      <c r="U45" s="46"/>
    </row>
    <row r="46" spans="1:21" ht="30.75" customHeight="1" x14ac:dyDescent="0.15">
      <c r="A46" s="46"/>
      <c r="B46" s="1166"/>
      <c r="C46" s="1167"/>
      <c r="D46" s="60"/>
      <c r="E46" s="1172" t="s">
        <v>12</v>
      </c>
      <c r="F46" s="1172"/>
      <c r="G46" s="1172"/>
      <c r="H46" s="1172"/>
      <c r="I46" s="1172"/>
      <c r="J46" s="1173"/>
      <c r="K46" s="61" t="s">
        <v>523</v>
      </c>
      <c r="L46" s="62" t="s">
        <v>523</v>
      </c>
      <c r="M46" s="62" t="s">
        <v>523</v>
      </c>
      <c r="N46" s="62" t="s">
        <v>523</v>
      </c>
      <c r="O46" s="63" t="s">
        <v>523</v>
      </c>
      <c r="P46" s="46"/>
      <c r="Q46" s="46"/>
      <c r="R46" s="46"/>
      <c r="S46" s="46"/>
      <c r="T46" s="46"/>
      <c r="U46" s="46"/>
    </row>
    <row r="47" spans="1:21" ht="30.75" customHeight="1" x14ac:dyDescent="0.15">
      <c r="A47" s="46"/>
      <c r="B47" s="1166"/>
      <c r="C47" s="1167"/>
      <c r="D47" s="60"/>
      <c r="E47" s="1172" t="s">
        <v>13</v>
      </c>
      <c r="F47" s="1172"/>
      <c r="G47" s="1172"/>
      <c r="H47" s="1172"/>
      <c r="I47" s="1172"/>
      <c r="J47" s="1173"/>
      <c r="K47" s="61" t="s">
        <v>523</v>
      </c>
      <c r="L47" s="62" t="s">
        <v>523</v>
      </c>
      <c r="M47" s="62" t="s">
        <v>523</v>
      </c>
      <c r="N47" s="62" t="s">
        <v>523</v>
      </c>
      <c r="O47" s="63" t="s">
        <v>523</v>
      </c>
      <c r="P47" s="46"/>
      <c r="Q47" s="46"/>
      <c r="R47" s="46"/>
      <c r="S47" s="46"/>
      <c r="T47" s="46"/>
      <c r="U47" s="46"/>
    </row>
    <row r="48" spans="1:21" ht="30.75" customHeight="1" x14ac:dyDescent="0.15">
      <c r="A48" s="46"/>
      <c r="B48" s="1166"/>
      <c r="C48" s="1167"/>
      <c r="D48" s="60"/>
      <c r="E48" s="1172" t="s">
        <v>14</v>
      </c>
      <c r="F48" s="1172"/>
      <c r="G48" s="1172"/>
      <c r="H48" s="1172"/>
      <c r="I48" s="1172"/>
      <c r="J48" s="1173"/>
      <c r="K48" s="61">
        <v>104</v>
      </c>
      <c r="L48" s="62">
        <v>108</v>
      </c>
      <c r="M48" s="62">
        <v>104</v>
      </c>
      <c r="N48" s="62">
        <v>109</v>
      </c>
      <c r="O48" s="63">
        <v>105</v>
      </c>
      <c r="P48" s="46"/>
      <c r="Q48" s="46"/>
      <c r="R48" s="46"/>
      <c r="S48" s="46"/>
      <c r="T48" s="46"/>
      <c r="U48" s="46"/>
    </row>
    <row r="49" spans="1:21" ht="30.75" customHeight="1" x14ac:dyDescent="0.15">
      <c r="A49" s="46"/>
      <c r="B49" s="1166"/>
      <c r="C49" s="1167"/>
      <c r="D49" s="60"/>
      <c r="E49" s="1172" t="s">
        <v>15</v>
      </c>
      <c r="F49" s="1172"/>
      <c r="G49" s="1172"/>
      <c r="H49" s="1172"/>
      <c r="I49" s="1172"/>
      <c r="J49" s="1173"/>
      <c r="K49" s="61">
        <v>18</v>
      </c>
      <c r="L49" s="62">
        <v>20</v>
      </c>
      <c r="M49" s="62">
        <v>20</v>
      </c>
      <c r="N49" s="62">
        <v>21</v>
      </c>
      <c r="O49" s="63">
        <v>20</v>
      </c>
      <c r="P49" s="46"/>
      <c r="Q49" s="46"/>
      <c r="R49" s="46"/>
      <c r="S49" s="46"/>
      <c r="T49" s="46"/>
      <c r="U49" s="46"/>
    </row>
    <row r="50" spans="1:21" ht="30.75" customHeight="1" x14ac:dyDescent="0.15">
      <c r="A50" s="46"/>
      <c r="B50" s="1166"/>
      <c r="C50" s="1167"/>
      <c r="D50" s="60"/>
      <c r="E50" s="1172" t="s">
        <v>16</v>
      </c>
      <c r="F50" s="1172"/>
      <c r="G50" s="1172"/>
      <c r="H50" s="1172"/>
      <c r="I50" s="1172"/>
      <c r="J50" s="1173"/>
      <c r="K50" s="61">
        <v>1</v>
      </c>
      <c r="L50" s="62" t="s">
        <v>523</v>
      </c>
      <c r="M50" s="62" t="s">
        <v>523</v>
      </c>
      <c r="N50" s="62" t="s">
        <v>523</v>
      </c>
      <c r="O50" s="63" t="s">
        <v>523</v>
      </c>
      <c r="P50" s="46"/>
      <c r="Q50" s="46"/>
      <c r="R50" s="46"/>
      <c r="S50" s="46"/>
      <c r="T50" s="46"/>
      <c r="U50" s="46"/>
    </row>
    <row r="51" spans="1:21" ht="30.75" customHeight="1" x14ac:dyDescent="0.15">
      <c r="A51" s="46"/>
      <c r="B51" s="1168"/>
      <c r="C51" s="1169"/>
      <c r="D51" s="64"/>
      <c r="E51" s="1172" t="s">
        <v>17</v>
      </c>
      <c r="F51" s="1172"/>
      <c r="G51" s="1172"/>
      <c r="H51" s="1172"/>
      <c r="I51" s="1172"/>
      <c r="J51" s="1173"/>
      <c r="K51" s="61">
        <v>0</v>
      </c>
      <c r="L51" s="62">
        <v>0</v>
      </c>
      <c r="M51" s="62">
        <v>0</v>
      </c>
      <c r="N51" s="62">
        <v>0</v>
      </c>
      <c r="O51" s="63">
        <v>0</v>
      </c>
      <c r="P51" s="46"/>
      <c r="Q51" s="46"/>
      <c r="R51" s="46"/>
      <c r="S51" s="46"/>
      <c r="T51" s="46"/>
      <c r="U51" s="46"/>
    </row>
    <row r="52" spans="1:21" ht="30.75" customHeight="1" x14ac:dyDescent="0.15">
      <c r="A52" s="46"/>
      <c r="B52" s="1174" t="s">
        <v>18</v>
      </c>
      <c r="C52" s="1175"/>
      <c r="D52" s="64"/>
      <c r="E52" s="1172" t="s">
        <v>19</v>
      </c>
      <c r="F52" s="1172"/>
      <c r="G52" s="1172"/>
      <c r="H52" s="1172"/>
      <c r="I52" s="1172"/>
      <c r="J52" s="1173"/>
      <c r="K52" s="61">
        <v>426</v>
      </c>
      <c r="L52" s="62">
        <v>422</v>
      </c>
      <c r="M52" s="62">
        <v>471</v>
      </c>
      <c r="N52" s="62">
        <v>470</v>
      </c>
      <c r="O52" s="63">
        <v>465</v>
      </c>
      <c r="P52" s="46"/>
      <c r="Q52" s="46"/>
      <c r="R52" s="46"/>
      <c r="S52" s="46"/>
      <c r="T52" s="46"/>
      <c r="U52" s="46"/>
    </row>
    <row r="53" spans="1:21" ht="30.75" customHeight="1" thickBot="1" x14ac:dyDescent="0.2">
      <c r="A53" s="46"/>
      <c r="B53" s="1176" t="s">
        <v>20</v>
      </c>
      <c r="C53" s="1177"/>
      <c r="D53" s="65"/>
      <c r="E53" s="1178" t="s">
        <v>21</v>
      </c>
      <c r="F53" s="1178"/>
      <c r="G53" s="1178"/>
      <c r="H53" s="1178"/>
      <c r="I53" s="1178"/>
      <c r="J53" s="1179"/>
      <c r="K53" s="66">
        <v>160</v>
      </c>
      <c r="L53" s="67">
        <v>177</v>
      </c>
      <c r="M53" s="67">
        <v>239</v>
      </c>
      <c r="N53" s="67">
        <v>257</v>
      </c>
      <c r="O53" s="68">
        <v>246</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24</v>
      </c>
      <c r="C56" s="71"/>
      <c r="D56" s="71"/>
      <c r="E56" s="71"/>
      <c r="F56" s="71"/>
      <c r="G56" s="71"/>
      <c r="H56" s="71"/>
      <c r="I56" s="71"/>
      <c r="J56" s="71"/>
      <c r="K56" s="72"/>
      <c r="L56" s="72"/>
      <c r="M56" s="72"/>
      <c r="N56" s="72"/>
      <c r="O56" s="73" t="s">
        <v>582</v>
      </c>
      <c r="P56" s="46"/>
      <c r="Q56" s="46"/>
      <c r="R56" s="46"/>
      <c r="S56" s="46"/>
      <c r="T56" s="46"/>
      <c r="U56" s="46"/>
    </row>
    <row r="57" spans="1:21" ht="31.5" customHeight="1" thickBot="1" x14ac:dyDescent="0.2">
      <c r="A57" s="46"/>
      <c r="B57" s="74"/>
      <c r="C57" s="75"/>
      <c r="D57" s="75"/>
      <c r="E57" s="76"/>
      <c r="F57" s="76"/>
      <c r="G57" s="76"/>
      <c r="H57" s="76"/>
      <c r="I57" s="76"/>
      <c r="J57" s="77" t="s">
        <v>2</v>
      </c>
      <c r="K57" s="78" t="s">
        <v>583</v>
      </c>
      <c r="L57" s="79" t="s">
        <v>584</v>
      </c>
      <c r="M57" s="79" t="s">
        <v>585</v>
      </c>
      <c r="N57" s="79" t="s">
        <v>586</v>
      </c>
      <c r="O57" s="80" t="s">
        <v>587</v>
      </c>
      <c r="P57" s="46"/>
      <c r="Q57" s="46"/>
      <c r="R57" s="46"/>
      <c r="S57" s="46"/>
      <c r="T57" s="46"/>
      <c r="U57" s="46"/>
    </row>
    <row r="58" spans="1:21" ht="31.5" customHeight="1" x14ac:dyDescent="0.15">
      <c r="B58" s="1180" t="s">
        <v>25</v>
      </c>
      <c r="C58" s="1181"/>
      <c r="D58" s="1186" t="s">
        <v>26</v>
      </c>
      <c r="E58" s="1187"/>
      <c r="F58" s="1187"/>
      <c r="G58" s="1187"/>
      <c r="H58" s="1187"/>
      <c r="I58" s="1187"/>
      <c r="J58" s="1188"/>
      <c r="K58" s="81">
        <v>0</v>
      </c>
      <c r="L58" s="82">
        <v>0</v>
      </c>
      <c r="M58" s="82">
        <v>0</v>
      </c>
      <c r="N58" s="82">
        <v>0</v>
      </c>
      <c r="O58" s="83">
        <v>0</v>
      </c>
    </row>
    <row r="59" spans="1:21" ht="31.5" customHeight="1" x14ac:dyDescent="0.15">
      <c r="B59" s="1182"/>
      <c r="C59" s="1183"/>
      <c r="D59" s="1189" t="s">
        <v>27</v>
      </c>
      <c r="E59" s="1190"/>
      <c r="F59" s="1190"/>
      <c r="G59" s="1190"/>
      <c r="H59" s="1190"/>
      <c r="I59" s="1190"/>
      <c r="J59" s="1191"/>
      <c r="K59" s="84">
        <v>40</v>
      </c>
      <c r="L59" s="85">
        <v>17</v>
      </c>
      <c r="M59" s="85">
        <v>5</v>
      </c>
      <c r="N59" s="85">
        <v>24</v>
      </c>
      <c r="O59" s="86">
        <v>24</v>
      </c>
    </row>
    <row r="60" spans="1:21" ht="31.5" customHeight="1" thickBot="1" x14ac:dyDescent="0.2">
      <c r="B60" s="1184"/>
      <c r="C60" s="1185"/>
      <c r="D60" s="1192" t="s">
        <v>28</v>
      </c>
      <c r="E60" s="1193"/>
      <c r="F60" s="1193"/>
      <c r="G60" s="1193"/>
      <c r="H60" s="1193"/>
      <c r="I60" s="1193"/>
      <c r="J60" s="1194"/>
      <c r="K60" s="87">
        <v>0</v>
      </c>
      <c r="L60" s="88">
        <v>0</v>
      </c>
      <c r="M60" s="88">
        <v>0</v>
      </c>
      <c r="N60" s="88">
        <v>19</v>
      </c>
      <c r="O60" s="89">
        <v>0</v>
      </c>
    </row>
    <row r="61" spans="1:21" ht="24" customHeight="1" x14ac:dyDescent="0.15">
      <c r="B61" s="90"/>
      <c r="C61" s="90"/>
      <c r="D61" s="91" t="s">
        <v>29</v>
      </c>
      <c r="E61" s="92"/>
      <c r="F61" s="92"/>
      <c r="G61" s="92"/>
      <c r="H61" s="92"/>
      <c r="I61" s="92"/>
      <c r="J61" s="92"/>
      <c r="K61" s="92"/>
      <c r="L61" s="92"/>
      <c r="M61" s="92"/>
      <c r="N61" s="92"/>
      <c r="O61" s="92"/>
    </row>
    <row r="62" spans="1:21" ht="24" customHeight="1" x14ac:dyDescent="0.15">
      <c r="B62" s="93"/>
      <c r="C62" s="93"/>
      <c r="D62" s="91" t="s">
        <v>30</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tp/aWFlndny5B7dYVXH33vAAjoxM9ggyO28TtzNqSfYmO6oWQH4o4hBsjhKuQBi8Np61zEs7lDpXf9fDRdDOPg==" saltValue="e2Q755U7bEKarTxv3uFzb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4"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8</v>
      </c>
    </row>
    <row r="40" spans="2:13" ht="27.75" customHeight="1" thickBot="1" x14ac:dyDescent="0.2">
      <c r="B40" s="96" t="s">
        <v>9</v>
      </c>
      <c r="C40" s="97"/>
      <c r="D40" s="97"/>
      <c r="E40" s="98"/>
      <c r="F40" s="98"/>
      <c r="G40" s="98"/>
      <c r="H40" s="99" t="s">
        <v>2</v>
      </c>
      <c r="I40" s="100" t="s">
        <v>565</v>
      </c>
      <c r="J40" s="101" t="s">
        <v>566</v>
      </c>
      <c r="K40" s="101" t="s">
        <v>567</v>
      </c>
      <c r="L40" s="101" t="s">
        <v>568</v>
      </c>
      <c r="M40" s="102" t="s">
        <v>569</v>
      </c>
    </row>
    <row r="41" spans="2:13" ht="27.75" customHeight="1" x14ac:dyDescent="0.15">
      <c r="B41" s="1195" t="s">
        <v>31</v>
      </c>
      <c r="C41" s="1196"/>
      <c r="D41" s="103"/>
      <c r="E41" s="1201" t="s">
        <v>32</v>
      </c>
      <c r="F41" s="1201"/>
      <c r="G41" s="1201"/>
      <c r="H41" s="1202"/>
      <c r="I41" s="342">
        <v>4946</v>
      </c>
      <c r="J41" s="343">
        <v>4910</v>
      </c>
      <c r="K41" s="343">
        <v>4842</v>
      </c>
      <c r="L41" s="343">
        <v>4709</v>
      </c>
      <c r="M41" s="344">
        <v>4465</v>
      </c>
    </row>
    <row r="42" spans="2:13" ht="27.75" customHeight="1" x14ac:dyDescent="0.15">
      <c r="B42" s="1197"/>
      <c r="C42" s="1198"/>
      <c r="D42" s="104"/>
      <c r="E42" s="1203" t="s">
        <v>33</v>
      </c>
      <c r="F42" s="1203"/>
      <c r="G42" s="1203"/>
      <c r="H42" s="1204"/>
      <c r="I42" s="345" t="s">
        <v>523</v>
      </c>
      <c r="J42" s="346" t="s">
        <v>523</v>
      </c>
      <c r="K42" s="346" t="s">
        <v>523</v>
      </c>
      <c r="L42" s="346" t="s">
        <v>523</v>
      </c>
      <c r="M42" s="347" t="s">
        <v>523</v>
      </c>
    </row>
    <row r="43" spans="2:13" ht="27.75" customHeight="1" x14ac:dyDescent="0.15">
      <c r="B43" s="1197"/>
      <c r="C43" s="1198"/>
      <c r="D43" s="104"/>
      <c r="E43" s="1203" t="s">
        <v>34</v>
      </c>
      <c r="F43" s="1203"/>
      <c r="G43" s="1203"/>
      <c r="H43" s="1204"/>
      <c r="I43" s="345">
        <v>1180</v>
      </c>
      <c r="J43" s="346">
        <v>1163</v>
      </c>
      <c r="K43" s="346">
        <v>1191</v>
      </c>
      <c r="L43" s="346">
        <v>1179</v>
      </c>
      <c r="M43" s="347">
        <v>1142</v>
      </c>
    </row>
    <row r="44" spans="2:13" ht="27.75" customHeight="1" x14ac:dyDescent="0.15">
      <c r="B44" s="1197"/>
      <c r="C44" s="1198"/>
      <c r="D44" s="104"/>
      <c r="E44" s="1203" t="s">
        <v>35</v>
      </c>
      <c r="F44" s="1203"/>
      <c r="G44" s="1203"/>
      <c r="H44" s="1204"/>
      <c r="I44" s="345">
        <v>154</v>
      </c>
      <c r="J44" s="346">
        <v>180</v>
      </c>
      <c r="K44" s="346">
        <v>213</v>
      </c>
      <c r="L44" s="346">
        <v>174</v>
      </c>
      <c r="M44" s="347">
        <v>141</v>
      </c>
    </row>
    <row r="45" spans="2:13" ht="27.75" customHeight="1" x14ac:dyDescent="0.15">
      <c r="B45" s="1197"/>
      <c r="C45" s="1198"/>
      <c r="D45" s="104"/>
      <c r="E45" s="1203" t="s">
        <v>36</v>
      </c>
      <c r="F45" s="1203"/>
      <c r="G45" s="1203"/>
      <c r="H45" s="1204"/>
      <c r="I45" s="345">
        <v>305</v>
      </c>
      <c r="J45" s="346">
        <v>325</v>
      </c>
      <c r="K45" s="346">
        <v>337</v>
      </c>
      <c r="L45" s="346">
        <v>310</v>
      </c>
      <c r="M45" s="347">
        <v>404</v>
      </c>
    </row>
    <row r="46" spans="2:13" ht="27.75" customHeight="1" x14ac:dyDescent="0.15">
      <c r="B46" s="1197"/>
      <c r="C46" s="1198"/>
      <c r="D46" s="105"/>
      <c r="E46" s="1203" t="s">
        <v>37</v>
      </c>
      <c r="F46" s="1203"/>
      <c r="G46" s="1203"/>
      <c r="H46" s="1204"/>
      <c r="I46" s="345" t="s">
        <v>523</v>
      </c>
      <c r="J46" s="346" t="s">
        <v>523</v>
      </c>
      <c r="K46" s="346" t="s">
        <v>523</v>
      </c>
      <c r="L46" s="346" t="s">
        <v>523</v>
      </c>
      <c r="M46" s="347" t="s">
        <v>523</v>
      </c>
    </row>
    <row r="47" spans="2:13" ht="27.75" customHeight="1" x14ac:dyDescent="0.15">
      <c r="B47" s="1197"/>
      <c r="C47" s="1198"/>
      <c r="D47" s="106"/>
      <c r="E47" s="1205" t="s">
        <v>38</v>
      </c>
      <c r="F47" s="1206"/>
      <c r="G47" s="1206"/>
      <c r="H47" s="1207"/>
      <c r="I47" s="345" t="s">
        <v>523</v>
      </c>
      <c r="J47" s="346" t="s">
        <v>523</v>
      </c>
      <c r="K47" s="346" t="s">
        <v>523</v>
      </c>
      <c r="L47" s="346" t="s">
        <v>523</v>
      </c>
      <c r="M47" s="347" t="s">
        <v>523</v>
      </c>
    </row>
    <row r="48" spans="2:13" ht="27.75" customHeight="1" x14ac:dyDescent="0.15">
      <c r="B48" s="1197"/>
      <c r="C48" s="1198"/>
      <c r="D48" s="104"/>
      <c r="E48" s="1203" t="s">
        <v>39</v>
      </c>
      <c r="F48" s="1203"/>
      <c r="G48" s="1203"/>
      <c r="H48" s="1204"/>
      <c r="I48" s="345" t="s">
        <v>523</v>
      </c>
      <c r="J48" s="346" t="s">
        <v>523</v>
      </c>
      <c r="K48" s="346" t="s">
        <v>523</v>
      </c>
      <c r="L48" s="346" t="s">
        <v>523</v>
      </c>
      <c r="M48" s="347" t="s">
        <v>523</v>
      </c>
    </row>
    <row r="49" spans="2:13" ht="27.75" customHeight="1" x14ac:dyDescent="0.15">
      <c r="B49" s="1199"/>
      <c r="C49" s="1200"/>
      <c r="D49" s="104"/>
      <c r="E49" s="1203" t="s">
        <v>40</v>
      </c>
      <c r="F49" s="1203"/>
      <c r="G49" s="1203"/>
      <c r="H49" s="1204"/>
      <c r="I49" s="345" t="s">
        <v>523</v>
      </c>
      <c r="J49" s="346" t="s">
        <v>523</v>
      </c>
      <c r="K49" s="346" t="s">
        <v>523</v>
      </c>
      <c r="L49" s="346" t="s">
        <v>523</v>
      </c>
      <c r="M49" s="347" t="s">
        <v>523</v>
      </c>
    </row>
    <row r="50" spans="2:13" ht="27.75" customHeight="1" x14ac:dyDescent="0.15">
      <c r="B50" s="1208" t="s">
        <v>41</v>
      </c>
      <c r="C50" s="1209"/>
      <c r="D50" s="107"/>
      <c r="E50" s="1203" t="s">
        <v>42</v>
      </c>
      <c r="F50" s="1203"/>
      <c r="G50" s="1203"/>
      <c r="H50" s="1204"/>
      <c r="I50" s="345">
        <v>409</v>
      </c>
      <c r="J50" s="346">
        <v>306</v>
      </c>
      <c r="K50" s="346">
        <v>334</v>
      </c>
      <c r="L50" s="346">
        <v>683</v>
      </c>
      <c r="M50" s="347">
        <v>893</v>
      </c>
    </row>
    <row r="51" spans="2:13" ht="27.75" customHeight="1" x14ac:dyDescent="0.15">
      <c r="B51" s="1197"/>
      <c r="C51" s="1198"/>
      <c r="D51" s="104"/>
      <c r="E51" s="1203" t="s">
        <v>43</v>
      </c>
      <c r="F51" s="1203"/>
      <c r="G51" s="1203"/>
      <c r="H51" s="1204"/>
      <c r="I51" s="345">
        <v>88</v>
      </c>
      <c r="J51" s="346">
        <v>131</v>
      </c>
      <c r="K51" s="346">
        <v>127</v>
      </c>
      <c r="L51" s="346">
        <v>120</v>
      </c>
      <c r="M51" s="347">
        <v>111</v>
      </c>
    </row>
    <row r="52" spans="2:13" ht="27.75" customHeight="1" x14ac:dyDescent="0.15">
      <c r="B52" s="1199"/>
      <c r="C52" s="1200"/>
      <c r="D52" s="104"/>
      <c r="E52" s="1203" t="s">
        <v>44</v>
      </c>
      <c r="F52" s="1203"/>
      <c r="G52" s="1203"/>
      <c r="H52" s="1204"/>
      <c r="I52" s="345">
        <v>4452</v>
      </c>
      <c r="J52" s="346">
        <v>4369</v>
      </c>
      <c r="K52" s="346">
        <v>4338</v>
      </c>
      <c r="L52" s="346">
        <v>4271</v>
      </c>
      <c r="M52" s="347">
        <v>4102</v>
      </c>
    </row>
    <row r="53" spans="2:13" ht="27.75" customHeight="1" thickBot="1" x14ac:dyDescent="0.2">
      <c r="B53" s="1210" t="s">
        <v>45</v>
      </c>
      <c r="C53" s="1211"/>
      <c r="D53" s="108"/>
      <c r="E53" s="1212" t="s">
        <v>46</v>
      </c>
      <c r="F53" s="1212"/>
      <c r="G53" s="1212"/>
      <c r="H53" s="1213"/>
      <c r="I53" s="348">
        <v>1637</v>
      </c>
      <c r="J53" s="349">
        <v>1773</v>
      </c>
      <c r="K53" s="349">
        <v>1784</v>
      </c>
      <c r="L53" s="349">
        <v>1299</v>
      </c>
      <c r="M53" s="350">
        <v>1048</v>
      </c>
    </row>
    <row r="54" spans="2:13" ht="27.75" customHeight="1" x14ac:dyDescent="0.15">
      <c r="B54" s="109" t="s">
        <v>47</v>
      </c>
      <c r="C54" s="110"/>
      <c r="D54" s="110"/>
      <c r="E54" s="111"/>
      <c r="F54" s="111"/>
      <c r="G54" s="111"/>
      <c r="H54" s="111"/>
      <c r="I54" s="112"/>
      <c r="J54" s="112"/>
      <c r="K54" s="112"/>
      <c r="L54" s="112"/>
      <c r="M54" s="112"/>
    </row>
    <row r="55" spans="2:13" x14ac:dyDescent="0.15"/>
  </sheetData>
  <sheetProtection algorithmName="SHA-512" hashValue="Ub++EOoyRN93oCQ4hMlzGajDnEgOuam/AovLwtfbgnBgp4qO7Qks4rzlm1Z+6UTuvUnBoun3lPqnSlJ3AbJrDA==" saltValue="2yFSwuK6XLv22iPA/ze+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2"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48</v>
      </c>
    </row>
    <row r="54" spans="2:8" ht="29.25" customHeight="1" thickBot="1" x14ac:dyDescent="0.25">
      <c r="B54" s="114" t="s">
        <v>1</v>
      </c>
      <c r="C54" s="115"/>
      <c r="D54" s="115"/>
      <c r="E54" s="116" t="s">
        <v>2</v>
      </c>
      <c r="F54" s="117" t="s">
        <v>567</v>
      </c>
      <c r="G54" s="117" t="s">
        <v>568</v>
      </c>
      <c r="H54" s="118" t="s">
        <v>569</v>
      </c>
    </row>
    <row r="55" spans="2:8" ht="52.5" customHeight="1" x14ac:dyDescent="0.15">
      <c r="B55" s="119"/>
      <c r="C55" s="1222" t="s">
        <v>49</v>
      </c>
      <c r="D55" s="1222"/>
      <c r="E55" s="1223"/>
      <c r="F55" s="120">
        <v>31</v>
      </c>
      <c r="G55" s="120">
        <v>131</v>
      </c>
      <c r="H55" s="121">
        <v>331</v>
      </c>
    </row>
    <row r="56" spans="2:8" ht="52.5" customHeight="1" x14ac:dyDescent="0.15">
      <c r="B56" s="122"/>
      <c r="C56" s="1224" t="s">
        <v>50</v>
      </c>
      <c r="D56" s="1224"/>
      <c r="E56" s="1225"/>
      <c r="F56" s="123">
        <v>5</v>
      </c>
      <c r="G56" s="123">
        <v>24</v>
      </c>
      <c r="H56" s="124">
        <v>24</v>
      </c>
    </row>
    <row r="57" spans="2:8" ht="53.25" customHeight="1" x14ac:dyDescent="0.15">
      <c r="B57" s="122"/>
      <c r="C57" s="1226" t="s">
        <v>51</v>
      </c>
      <c r="D57" s="1226"/>
      <c r="E57" s="1227"/>
      <c r="F57" s="125">
        <v>297</v>
      </c>
      <c r="G57" s="125">
        <v>528</v>
      </c>
      <c r="H57" s="126">
        <v>538</v>
      </c>
    </row>
    <row r="58" spans="2:8" ht="45.75" customHeight="1" x14ac:dyDescent="0.15">
      <c r="B58" s="127"/>
      <c r="C58" s="1214" t="s">
        <v>594</v>
      </c>
      <c r="D58" s="1215"/>
      <c r="E58" s="1216"/>
      <c r="F58" s="128">
        <v>214</v>
      </c>
      <c r="G58" s="129">
        <v>428</v>
      </c>
      <c r="H58" s="129">
        <v>389</v>
      </c>
    </row>
    <row r="59" spans="2:8" ht="45.75" customHeight="1" x14ac:dyDescent="0.15">
      <c r="B59" s="127"/>
      <c r="C59" s="1214" t="s">
        <v>595</v>
      </c>
      <c r="D59" s="1215"/>
      <c r="E59" s="1216"/>
      <c r="F59" s="128">
        <v>11</v>
      </c>
      <c r="G59" s="129">
        <v>33</v>
      </c>
      <c r="H59" s="129">
        <v>53</v>
      </c>
    </row>
    <row r="60" spans="2:8" ht="45.75" customHeight="1" x14ac:dyDescent="0.15">
      <c r="B60" s="127"/>
      <c r="C60" s="1214" t="s">
        <v>596</v>
      </c>
      <c r="D60" s="1215"/>
      <c r="E60" s="1216"/>
      <c r="F60" s="128">
        <v>21</v>
      </c>
      <c r="G60" s="129">
        <v>17</v>
      </c>
      <c r="H60" s="129">
        <v>17</v>
      </c>
    </row>
    <row r="61" spans="2:8" ht="45.75" customHeight="1" x14ac:dyDescent="0.15">
      <c r="B61" s="127"/>
      <c r="C61" s="1214" t="s">
        <v>597</v>
      </c>
      <c r="D61" s="1215"/>
      <c r="E61" s="1216"/>
      <c r="F61" s="128">
        <v>13</v>
      </c>
      <c r="G61" s="129">
        <v>13</v>
      </c>
      <c r="H61" s="129">
        <v>44</v>
      </c>
    </row>
    <row r="62" spans="2:8" ht="45.75" customHeight="1" thickBot="1" x14ac:dyDescent="0.2">
      <c r="B62" s="130"/>
      <c r="C62" s="1217" t="s">
        <v>598</v>
      </c>
      <c r="D62" s="1218"/>
      <c r="E62" s="1219"/>
      <c r="F62" s="131">
        <v>13</v>
      </c>
      <c r="G62" s="132">
        <v>12</v>
      </c>
      <c r="H62" s="132">
        <v>9</v>
      </c>
    </row>
    <row r="63" spans="2:8" ht="52.5" customHeight="1" thickBot="1" x14ac:dyDescent="0.2">
      <c r="B63" s="133"/>
      <c r="C63" s="1220" t="s">
        <v>52</v>
      </c>
      <c r="D63" s="1220"/>
      <c r="E63" s="1221"/>
      <c r="F63" s="134">
        <v>334</v>
      </c>
      <c r="G63" s="134">
        <v>683</v>
      </c>
      <c r="H63" s="135">
        <v>893</v>
      </c>
    </row>
    <row r="64" spans="2:8" x14ac:dyDescent="0.15"/>
  </sheetData>
  <sheetProtection algorithmName="SHA-512" hashValue="87o6q1jVAoCDKw1ZiG/qcd4tk0tZXe4e+xCzx+G/B5EzWL2bYLu5nxF9pGH4G61PtJokB88/WeNbPvd3bFUIlg==" saltValue="57jiX0II/vB4t7qyDUG5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A16" zoomScale="80" zoomScaleNormal="80" zoomScaleSheetLayoutView="55" workbookViewId="0"/>
  </sheetViews>
  <sheetFormatPr defaultColWidth="0" defaultRowHeight="0"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76"/>
      <c r="B1" s="375"/>
      <c r="DD1" s="255"/>
      <c r="DE1" s="255"/>
    </row>
    <row r="2" spans="1:109" ht="25.5" customHeight="1" x14ac:dyDescent="0.15">
      <c r="A2" s="374"/>
      <c r="C2" s="374"/>
      <c r="O2" s="374"/>
      <c r="P2" s="374"/>
      <c r="Q2" s="374"/>
      <c r="R2" s="374"/>
      <c r="S2" s="374"/>
      <c r="T2" s="374"/>
      <c r="U2" s="374"/>
      <c r="V2" s="374"/>
      <c r="W2" s="374"/>
      <c r="X2" s="374"/>
      <c r="Y2" s="374"/>
      <c r="Z2" s="374"/>
      <c r="AA2" s="374"/>
      <c r="AB2" s="374"/>
      <c r="AC2" s="374"/>
      <c r="AD2" s="374"/>
      <c r="AE2" s="374"/>
      <c r="AF2" s="374"/>
      <c r="AG2" s="374"/>
      <c r="AH2" s="374"/>
      <c r="AI2" s="374"/>
      <c r="AU2" s="374"/>
      <c r="BG2" s="374"/>
      <c r="BS2" s="374"/>
      <c r="CE2" s="374"/>
      <c r="CQ2" s="374"/>
      <c r="DD2" s="255"/>
      <c r="DE2" s="255"/>
    </row>
    <row r="3" spans="1:109" ht="25.5" customHeight="1" x14ac:dyDescent="0.15">
      <c r="A3" s="374"/>
      <c r="C3" s="374"/>
      <c r="O3" s="374"/>
      <c r="P3" s="374"/>
      <c r="Q3" s="374"/>
      <c r="R3" s="374"/>
      <c r="S3" s="374"/>
      <c r="T3" s="374"/>
      <c r="U3" s="374"/>
      <c r="V3" s="374"/>
      <c r="W3" s="374"/>
      <c r="X3" s="374"/>
      <c r="Y3" s="374"/>
      <c r="Z3" s="374"/>
      <c r="AA3" s="374"/>
      <c r="AB3" s="374"/>
      <c r="AC3" s="374"/>
      <c r="AD3" s="374"/>
      <c r="AE3" s="374"/>
      <c r="AF3" s="374"/>
      <c r="AG3" s="374"/>
      <c r="AH3" s="374"/>
      <c r="AI3" s="374"/>
      <c r="AU3" s="374"/>
      <c r="BG3" s="374"/>
      <c r="BS3" s="374"/>
      <c r="CE3" s="374"/>
      <c r="CQ3" s="374"/>
      <c r="DD3" s="255"/>
      <c r="DE3" s="255"/>
    </row>
    <row r="4" spans="1:109" s="253" customFormat="1" ht="13.5" x14ac:dyDescent="0.15">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row>
    <row r="5" spans="1:109" s="253" customFormat="1" ht="13.5" x14ac:dyDescent="0.15">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row>
    <row r="6" spans="1:109" s="253" customFormat="1" ht="13.5" x14ac:dyDescent="0.15">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row>
    <row r="7" spans="1:109" s="253" customFormat="1" ht="13.5" x14ac:dyDescent="0.15">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row>
    <row r="8" spans="1:109" s="253" customFormat="1" ht="13.5" x14ac:dyDescent="0.15">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row>
    <row r="9" spans="1:109" s="253" customFormat="1" ht="13.5" x14ac:dyDescent="0.15">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row>
    <row r="10" spans="1:109" s="253" customFormat="1" ht="13.5" x14ac:dyDescent="0.15">
      <c r="A10" s="374"/>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row>
    <row r="11" spans="1:109" s="253" customFormat="1" ht="13.5" x14ac:dyDescent="0.15">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row>
    <row r="12" spans="1:109" s="253" customFormat="1" ht="13.5" x14ac:dyDescent="0.15">
      <c r="A12" s="374"/>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row>
    <row r="13" spans="1:109" s="253" customFormat="1" ht="13.5" x14ac:dyDescent="0.15">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row>
    <row r="14" spans="1:109" s="253" customFormat="1" ht="13.5" x14ac:dyDescent="0.15">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row>
    <row r="15" spans="1:109" s="253" customFormat="1" ht="13.5" x14ac:dyDescent="0.15">
      <c r="A15" s="255"/>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row>
    <row r="16" spans="1:109" s="253" customFormat="1" ht="13.5" x14ac:dyDescent="0.15">
      <c r="A16" s="255"/>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row>
    <row r="17" spans="1:109" s="253" customFormat="1" ht="13.5" x14ac:dyDescent="0.15">
      <c r="A17" s="255"/>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row>
    <row r="18" spans="1:109" s="253" customFormat="1" ht="13.5" x14ac:dyDescent="0.15">
      <c r="A18" s="255"/>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row>
    <row r="19" spans="1:109" ht="13.5" x14ac:dyDescent="0.15">
      <c r="DD19" s="255"/>
      <c r="DE19" s="255"/>
    </row>
    <row r="20" spans="1:109" ht="13.5" x14ac:dyDescent="0.15">
      <c r="DD20" s="255"/>
      <c r="DE20" s="255"/>
    </row>
    <row r="21" spans="1:109" ht="17.25" customHeight="1" x14ac:dyDescent="0.15">
      <c r="B21" s="373"/>
      <c r="C21" s="257"/>
      <c r="D21" s="257"/>
      <c r="E21" s="257"/>
      <c r="F21" s="257"/>
      <c r="G21" s="257"/>
      <c r="H21" s="257"/>
      <c r="I21" s="257"/>
      <c r="J21" s="257"/>
      <c r="K21" s="257"/>
      <c r="L21" s="257"/>
      <c r="M21" s="257"/>
      <c r="N21" s="372"/>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72"/>
      <c r="AU21" s="257"/>
      <c r="AV21" s="257"/>
      <c r="AW21" s="257"/>
      <c r="AX21" s="257"/>
      <c r="AY21" s="257"/>
      <c r="AZ21" s="257"/>
      <c r="BA21" s="257"/>
      <c r="BB21" s="257"/>
      <c r="BC21" s="257"/>
      <c r="BD21" s="257"/>
      <c r="BE21" s="257"/>
      <c r="BF21" s="372"/>
      <c r="BG21" s="257"/>
      <c r="BH21" s="257"/>
      <c r="BI21" s="257"/>
      <c r="BJ21" s="257"/>
      <c r="BK21" s="257"/>
      <c r="BL21" s="257"/>
      <c r="BM21" s="257"/>
      <c r="BN21" s="257"/>
      <c r="BO21" s="257"/>
      <c r="BP21" s="257"/>
      <c r="BQ21" s="257"/>
      <c r="BR21" s="372"/>
      <c r="BS21" s="257"/>
      <c r="BT21" s="257"/>
      <c r="BU21" s="257"/>
      <c r="BV21" s="257"/>
      <c r="BW21" s="257"/>
      <c r="BX21" s="257"/>
      <c r="BY21" s="257"/>
      <c r="BZ21" s="257"/>
      <c r="CA21" s="257"/>
      <c r="CB21" s="257"/>
      <c r="CC21" s="257"/>
      <c r="CD21" s="372"/>
      <c r="CE21" s="257"/>
      <c r="CF21" s="257"/>
      <c r="CG21" s="257"/>
      <c r="CH21" s="257"/>
      <c r="CI21" s="257"/>
      <c r="CJ21" s="257"/>
      <c r="CK21" s="257"/>
      <c r="CL21" s="257"/>
      <c r="CM21" s="257"/>
      <c r="CN21" s="257"/>
      <c r="CO21" s="257"/>
      <c r="CP21" s="372"/>
      <c r="CQ21" s="257"/>
      <c r="CR21" s="257"/>
      <c r="CS21" s="257"/>
      <c r="CT21" s="257"/>
      <c r="CU21" s="257"/>
      <c r="CV21" s="257"/>
      <c r="CW21" s="257"/>
      <c r="CX21" s="257"/>
      <c r="CY21" s="257"/>
      <c r="CZ21" s="257"/>
      <c r="DA21" s="257"/>
      <c r="DB21" s="372"/>
      <c r="DC21" s="257"/>
      <c r="DD21" s="258"/>
      <c r="DE21" s="255"/>
    </row>
    <row r="22" spans="1:109" ht="17.25" customHeight="1" x14ac:dyDescent="0.15">
      <c r="B22" s="259"/>
    </row>
    <row r="23" spans="1:109" ht="13.5" x14ac:dyDescent="0.15">
      <c r="B23" s="259"/>
    </row>
    <row r="24" spans="1:109" ht="13.5" x14ac:dyDescent="0.15">
      <c r="B24" s="259"/>
    </row>
    <row r="25" spans="1:109" ht="13.5" x14ac:dyDescent="0.15">
      <c r="B25" s="259"/>
    </row>
    <row r="26" spans="1:109" ht="13.5" x14ac:dyDescent="0.15">
      <c r="B26" s="259"/>
    </row>
    <row r="27" spans="1:109" ht="13.5" x14ac:dyDescent="0.15">
      <c r="B27" s="259"/>
    </row>
    <row r="28" spans="1:109" ht="13.5" x14ac:dyDescent="0.15">
      <c r="B28" s="259"/>
    </row>
    <row r="29" spans="1:109" ht="13.5" x14ac:dyDescent="0.15">
      <c r="B29" s="259"/>
    </row>
    <row r="30" spans="1:109" ht="13.5" x14ac:dyDescent="0.15">
      <c r="B30" s="259"/>
    </row>
    <row r="31" spans="1:109" ht="13.5" x14ac:dyDescent="0.15">
      <c r="B31" s="259"/>
    </row>
    <row r="32" spans="1:109" ht="13.5" x14ac:dyDescent="0.15">
      <c r="B32" s="259"/>
    </row>
    <row r="33" spans="2:109" ht="13.5" x14ac:dyDescent="0.15">
      <c r="B33" s="259"/>
    </row>
    <row r="34" spans="2:109" ht="13.5" x14ac:dyDescent="0.15">
      <c r="B34" s="259"/>
    </row>
    <row r="35" spans="2:109" ht="13.5" x14ac:dyDescent="0.15">
      <c r="B35" s="259"/>
    </row>
    <row r="36" spans="2:109" ht="13.5" x14ac:dyDescent="0.15">
      <c r="B36" s="259"/>
    </row>
    <row r="37" spans="2:109" ht="13.5" x14ac:dyDescent="0.15">
      <c r="B37" s="259"/>
    </row>
    <row r="38" spans="2:109" ht="13.5" x14ac:dyDescent="0.15">
      <c r="B38" s="259"/>
    </row>
    <row r="39" spans="2:109" ht="13.5"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5" x14ac:dyDescent="0.15">
      <c r="B40" s="364"/>
      <c r="DD40" s="364"/>
      <c r="DE40" s="255"/>
    </row>
    <row r="41" spans="2:109" ht="17.25" x14ac:dyDescent="0.15">
      <c r="B41" s="256" t="s">
        <v>610</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5" x14ac:dyDescent="0.15">
      <c r="B42" s="259"/>
      <c r="G42" s="361"/>
      <c r="I42" s="360"/>
      <c r="J42" s="360"/>
      <c r="K42" s="360"/>
      <c r="AM42" s="361"/>
      <c r="AN42" s="361" t="s">
        <v>606</v>
      </c>
      <c r="AP42" s="360"/>
      <c r="AQ42" s="360"/>
      <c r="AR42" s="360"/>
      <c r="AY42" s="361"/>
      <c r="BA42" s="360"/>
      <c r="BB42" s="360"/>
      <c r="BC42" s="360"/>
      <c r="BK42" s="361"/>
      <c r="BM42" s="360"/>
      <c r="BN42" s="360"/>
      <c r="BO42" s="360"/>
      <c r="BW42" s="361"/>
      <c r="BY42" s="360"/>
      <c r="BZ42" s="360"/>
      <c r="CA42" s="360"/>
      <c r="CI42" s="361"/>
      <c r="CK42" s="360"/>
      <c r="CL42" s="360"/>
      <c r="CM42" s="360"/>
      <c r="CU42" s="361"/>
      <c r="CW42" s="360"/>
      <c r="CX42" s="360"/>
      <c r="CY42" s="360"/>
    </row>
    <row r="43" spans="2:109" ht="13.5" customHeight="1" x14ac:dyDescent="0.15">
      <c r="B43" s="259"/>
      <c r="AN43" s="1240" t="s">
        <v>609</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5" x14ac:dyDescent="0.15">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5" x14ac:dyDescent="0.15">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5" x14ac:dyDescent="0.15">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5" x14ac:dyDescent="0.15">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5" x14ac:dyDescent="0.15">
      <c r="B48" s="259"/>
      <c r="H48" s="352"/>
      <c r="I48" s="352"/>
      <c r="J48" s="352"/>
      <c r="AN48" s="352"/>
      <c r="AO48" s="352"/>
      <c r="AP48" s="352"/>
      <c r="AZ48" s="352"/>
      <c r="BA48" s="352"/>
      <c r="BB48" s="352"/>
      <c r="BL48" s="352"/>
      <c r="BM48" s="352"/>
      <c r="BN48" s="352"/>
      <c r="BX48" s="352"/>
      <c r="BY48" s="352"/>
      <c r="BZ48" s="352"/>
      <c r="CJ48" s="352"/>
      <c r="CK48" s="352"/>
      <c r="CL48" s="352"/>
      <c r="CV48" s="352"/>
      <c r="CW48" s="352"/>
      <c r="CX48" s="352"/>
    </row>
    <row r="49" spans="1:109" ht="13.5" x14ac:dyDescent="0.15">
      <c r="B49" s="259"/>
      <c r="AN49" s="255" t="s">
        <v>604</v>
      </c>
    </row>
    <row r="50" spans="1:109" ht="13.5" x14ac:dyDescent="0.15">
      <c r="B50" s="259"/>
      <c r="G50" s="1228"/>
      <c r="H50" s="1228"/>
      <c r="I50" s="1228"/>
      <c r="J50" s="1228"/>
      <c r="K50" s="354"/>
      <c r="L50" s="354"/>
      <c r="M50" s="353"/>
      <c r="N50" s="353"/>
      <c r="AN50" s="1236"/>
      <c r="AO50" s="1237"/>
      <c r="AP50" s="1237"/>
      <c r="AQ50" s="1237"/>
      <c r="AR50" s="1237"/>
      <c r="AS50" s="1237"/>
      <c r="AT50" s="1237"/>
      <c r="AU50" s="1237"/>
      <c r="AV50" s="1237"/>
      <c r="AW50" s="1237"/>
      <c r="AX50" s="1237"/>
      <c r="AY50" s="1237"/>
      <c r="AZ50" s="1237"/>
      <c r="BA50" s="1237"/>
      <c r="BB50" s="1237"/>
      <c r="BC50" s="1237"/>
      <c r="BD50" s="1237"/>
      <c r="BE50" s="1237"/>
      <c r="BF50" s="1237"/>
      <c r="BG50" s="1237"/>
      <c r="BH50" s="1237"/>
      <c r="BI50" s="1237"/>
      <c r="BJ50" s="1237"/>
      <c r="BK50" s="1237"/>
      <c r="BL50" s="1237"/>
      <c r="BM50" s="1237"/>
      <c r="BN50" s="1237"/>
      <c r="BO50" s="1238"/>
      <c r="BP50" s="1231" t="s">
        <v>565</v>
      </c>
      <c r="BQ50" s="1231"/>
      <c r="BR50" s="1231"/>
      <c r="BS50" s="1231"/>
      <c r="BT50" s="1231"/>
      <c r="BU50" s="1231"/>
      <c r="BV50" s="1231"/>
      <c r="BW50" s="1231"/>
      <c r="BX50" s="1231" t="s">
        <v>566</v>
      </c>
      <c r="BY50" s="1231"/>
      <c r="BZ50" s="1231"/>
      <c r="CA50" s="1231"/>
      <c r="CB50" s="1231"/>
      <c r="CC50" s="1231"/>
      <c r="CD50" s="1231"/>
      <c r="CE50" s="1231"/>
      <c r="CF50" s="1231" t="s">
        <v>567</v>
      </c>
      <c r="CG50" s="1231"/>
      <c r="CH50" s="1231"/>
      <c r="CI50" s="1231"/>
      <c r="CJ50" s="1231"/>
      <c r="CK50" s="1231"/>
      <c r="CL50" s="1231"/>
      <c r="CM50" s="1231"/>
      <c r="CN50" s="1231" t="s">
        <v>568</v>
      </c>
      <c r="CO50" s="1231"/>
      <c r="CP50" s="1231"/>
      <c r="CQ50" s="1231"/>
      <c r="CR50" s="1231"/>
      <c r="CS50" s="1231"/>
      <c r="CT50" s="1231"/>
      <c r="CU50" s="1231"/>
      <c r="CV50" s="1231" t="s">
        <v>569</v>
      </c>
      <c r="CW50" s="1231"/>
      <c r="CX50" s="1231"/>
      <c r="CY50" s="1231"/>
      <c r="CZ50" s="1231"/>
      <c r="DA50" s="1231"/>
      <c r="DB50" s="1231"/>
      <c r="DC50" s="1231"/>
    </row>
    <row r="51" spans="1:109" ht="13.5" customHeight="1" x14ac:dyDescent="0.15">
      <c r="B51" s="259"/>
      <c r="G51" s="1239"/>
      <c r="H51" s="1239"/>
      <c r="I51" s="1249"/>
      <c r="J51" s="1249"/>
      <c r="K51" s="1233"/>
      <c r="L51" s="1233"/>
      <c r="M51" s="1233"/>
      <c r="N51" s="1233"/>
      <c r="AM51" s="352"/>
      <c r="AN51" s="1232" t="s">
        <v>603</v>
      </c>
      <c r="AO51" s="1232"/>
      <c r="AP51" s="1232"/>
      <c r="AQ51" s="1232"/>
      <c r="AR51" s="1232"/>
      <c r="AS51" s="1232"/>
      <c r="AT51" s="1232"/>
      <c r="AU51" s="1232"/>
      <c r="AV51" s="1232"/>
      <c r="AW51" s="1232"/>
      <c r="AX51" s="1232"/>
      <c r="AY51" s="1232"/>
      <c r="AZ51" s="1232"/>
      <c r="BA51" s="1232"/>
      <c r="BB51" s="1232" t="s">
        <v>601</v>
      </c>
      <c r="BC51" s="1232"/>
      <c r="BD51" s="1232"/>
      <c r="BE51" s="1232"/>
      <c r="BF51" s="1232"/>
      <c r="BG51" s="1232"/>
      <c r="BH51" s="1232"/>
      <c r="BI51" s="1232"/>
      <c r="BJ51" s="1232"/>
      <c r="BK51" s="1232"/>
      <c r="BL51" s="1232"/>
      <c r="BM51" s="1232"/>
      <c r="BN51" s="1232"/>
      <c r="BO51" s="1232"/>
      <c r="BP51" s="1230">
        <v>97.4</v>
      </c>
      <c r="BQ51" s="1230"/>
      <c r="BR51" s="1230"/>
      <c r="BS51" s="1230"/>
      <c r="BT51" s="1230"/>
      <c r="BU51" s="1230"/>
      <c r="BV51" s="1230"/>
      <c r="BW51" s="1230"/>
      <c r="BX51" s="1230">
        <v>106.1</v>
      </c>
      <c r="BY51" s="1230"/>
      <c r="BZ51" s="1230"/>
      <c r="CA51" s="1230"/>
      <c r="CB51" s="1230"/>
      <c r="CC51" s="1230"/>
      <c r="CD51" s="1230"/>
      <c r="CE51" s="1230"/>
      <c r="CF51" s="1230">
        <v>102</v>
      </c>
      <c r="CG51" s="1230"/>
      <c r="CH51" s="1230"/>
      <c r="CI51" s="1230"/>
      <c r="CJ51" s="1230"/>
      <c r="CK51" s="1230"/>
      <c r="CL51" s="1230"/>
      <c r="CM51" s="1230"/>
      <c r="CN51" s="1230">
        <v>68.3</v>
      </c>
      <c r="CO51" s="1230"/>
      <c r="CP51" s="1230"/>
      <c r="CQ51" s="1230"/>
      <c r="CR51" s="1230"/>
      <c r="CS51" s="1230"/>
      <c r="CT51" s="1230"/>
      <c r="CU51" s="1230"/>
      <c r="CV51" s="1230">
        <v>57</v>
      </c>
      <c r="CW51" s="1230"/>
      <c r="CX51" s="1230"/>
      <c r="CY51" s="1230"/>
      <c r="CZ51" s="1230"/>
      <c r="DA51" s="1230"/>
      <c r="DB51" s="1230"/>
      <c r="DC51" s="1230"/>
    </row>
    <row r="52" spans="1:109" ht="13.5" x14ac:dyDescent="0.15">
      <c r="B52" s="259"/>
      <c r="G52" s="1239"/>
      <c r="H52" s="1239"/>
      <c r="I52" s="1249"/>
      <c r="J52" s="1249"/>
      <c r="K52" s="1233"/>
      <c r="L52" s="1233"/>
      <c r="M52" s="1233"/>
      <c r="N52" s="1233"/>
      <c r="AM52" s="352"/>
      <c r="AN52" s="1232"/>
      <c r="AO52" s="1232"/>
      <c r="AP52" s="1232"/>
      <c r="AQ52" s="1232"/>
      <c r="AR52" s="1232"/>
      <c r="AS52" s="1232"/>
      <c r="AT52" s="1232"/>
      <c r="AU52" s="1232"/>
      <c r="AV52" s="1232"/>
      <c r="AW52" s="1232"/>
      <c r="AX52" s="1232"/>
      <c r="AY52" s="1232"/>
      <c r="AZ52" s="1232"/>
      <c r="BA52" s="1232"/>
      <c r="BB52" s="1232"/>
      <c r="BC52" s="1232"/>
      <c r="BD52" s="1232"/>
      <c r="BE52" s="1232"/>
      <c r="BF52" s="1232"/>
      <c r="BG52" s="1232"/>
      <c r="BH52" s="1232"/>
      <c r="BI52" s="1232"/>
      <c r="BJ52" s="1232"/>
      <c r="BK52" s="1232"/>
      <c r="BL52" s="1232"/>
      <c r="BM52" s="1232"/>
      <c r="BN52" s="1232"/>
      <c r="BO52" s="1232"/>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ht="13.5" x14ac:dyDescent="0.15">
      <c r="A53" s="360"/>
      <c r="B53" s="259"/>
      <c r="G53" s="1239"/>
      <c r="H53" s="1239"/>
      <c r="I53" s="1228"/>
      <c r="J53" s="1228"/>
      <c r="K53" s="1233"/>
      <c r="L53" s="1233"/>
      <c r="M53" s="1233"/>
      <c r="N53" s="1233"/>
      <c r="AM53" s="352"/>
      <c r="AN53" s="1232"/>
      <c r="AO53" s="1232"/>
      <c r="AP53" s="1232"/>
      <c r="AQ53" s="1232"/>
      <c r="AR53" s="1232"/>
      <c r="AS53" s="1232"/>
      <c r="AT53" s="1232"/>
      <c r="AU53" s="1232"/>
      <c r="AV53" s="1232"/>
      <c r="AW53" s="1232"/>
      <c r="AX53" s="1232"/>
      <c r="AY53" s="1232"/>
      <c r="AZ53" s="1232"/>
      <c r="BA53" s="1232"/>
      <c r="BB53" s="1232" t="s">
        <v>608</v>
      </c>
      <c r="BC53" s="1232"/>
      <c r="BD53" s="1232"/>
      <c r="BE53" s="1232"/>
      <c r="BF53" s="1232"/>
      <c r="BG53" s="1232"/>
      <c r="BH53" s="1232"/>
      <c r="BI53" s="1232"/>
      <c r="BJ53" s="1232"/>
      <c r="BK53" s="1232"/>
      <c r="BL53" s="1232"/>
      <c r="BM53" s="1232"/>
      <c r="BN53" s="1232"/>
      <c r="BO53" s="1232"/>
      <c r="BP53" s="1230">
        <v>57.1</v>
      </c>
      <c r="BQ53" s="1230"/>
      <c r="BR53" s="1230"/>
      <c r="BS53" s="1230"/>
      <c r="BT53" s="1230"/>
      <c r="BU53" s="1230"/>
      <c r="BV53" s="1230"/>
      <c r="BW53" s="1230"/>
      <c r="BX53" s="1230">
        <v>58.8</v>
      </c>
      <c r="BY53" s="1230"/>
      <c r="BZ53" s="1230"/>
      <c r="CA53" s="1230"/>
      <c r="CB53" s="1230"/>
      <c r="CC53" s="1230"/>
      <c r="CD53" s="1230"/>
      <c r="CE53" s="1230"/>
      <c r="CF53" s="1230">
        <v>60.8</v>
      </c>
      <c r="CG53" s="1230"/>
      <c r="CH53" s="1230"/>
      <c r="CI53" s="1230"/>
      <c r="CJ53" s="1230"/>
      <c r="CK53" s="1230"/>
      <c r="CL53" s="1230"/>
      <c r="CM53" s="1230"/>
      <c r="CN53" s="1230">
        <v>62.9</v>
      </c>
      <c r="CO53" s="1230"/>
      <c r="CP53" s="1230"/>
      <c r="CQ53" s="1230"/>
      <c r="CR53" s="1230"/>
      <c r="CS53" s="1230"/>
      <c r="CT53" s="1230"/>
      <c r="CU53" s="1230"/>
      <c r="CV53" s="1230">
        <v>64</v>
      </c>
      <c r="CW53" s="1230"/>
      <c r="CX53" s="1230"/>
      <c r="CY53" s="1230"/>
      <c r="CZ53" s="1230"/>
      <c r="DA53" s="1230"/>
      <c r="DB53" s="1230"/>
      <c r="DC53" s="1230"/>
    </row>
    <row r="54" spans="1:109" ht="13.5" x14ac:dyDescent="0.15">
      <c r="A54" s="360"/>
      <c r="B54" s="259"/>
      <c r="G54" s="1239"/>
      <c r="H54" s="1239"/>
      <c r="I54" s="1228"/>
      <c r="J54" s="1228"/>
      <c r="K54" s="1233"/>
      <c r="L54" s="1233"/>
      <c r="M54" s="1233"/>
      <c r="N54" s="1233"/>
      <c r="AM54" s="352"/>
      <c r="AN54" s="1232"/>
      <c r="AO54" s="1232"/>
      <c r="AP54" s="1232"/>
      <c r="AQ54" s="1232"/>
      <c r="AR54" s="1232"/>
      <c r="AS54" s="1232"/>
      <c r="AT54" s="1232"/>
      <c r="AU54" s="1232"/>
      <c r="AV54" s="1232"/>
      <c r="AW54" s="1232"/>
      <c r="AX54" s="1232"/>
      <c r="AY54" s="1232"/>
      <c r="AZ54" s="1232"/>
      <c r="BA54" s="1232"/>
      <c r="BB54" s="1232"/>
      <c r="BC54" s="1232"/>
      <c r="BD54" s="1232"/>
      <c r="BE54" s="1232"/>
      <c r="BF54" s="1232"/>
      <c r="BG54" s="1232"/>
      <c r="BH54" s="1232"/>
      <c r="BI54" s="1232"/>
      <c r="BJ54" s="1232"/>
      <c r="BK54" s="1232"/>
      <c r="BL54" s="1232"/>
      <c r="BM54" s="1232"/>
      <c r="BN54" s="1232"/>
      <c r="BO54" s="1232"/>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ht="13.5" x14ac:dyDescent="0.15">
      <c r="A55" s="360"/>
      <c r="B55" s="259"/>
      <c r="G55" s="1228"/>
      <c r="H55" s="1228"/>
      <c r="I55" s="1228"/>
      <c r="J55" s="1228"/>
      <c r="K55" s="1233"/>
      <c r="L55" s="1233"/>
      <c r="M55" s="1233"/>
      <c r="N55" s="1233"/>
      <c r="AN55" s="1231" t="s">
        <v>602</v>
      </c>
      <c r="AO55" s="1231"/>
      <c r="AP55" s="1231"/>
      <c r="AQ55" s="1231"/>
      <c r="AR55" s="1231"/>
      <c r="AS55" s="1231"/>
      <c r="AT55" s="1231"/>
      <c r="AU55" s="1231"/>
      <c r="AV55" s="1231"/>
      <c r="AW55" s="1231"/>
      <c r="AX55" s="1231"/>
      <c r="AY55" s="1231"/>
      <c r="AZ55" s="1231"/>
      <c r="BA55" s="1231"/>
      <c r="BB55" s="1232" t="s">
        <v>601</v>
      </c>
      <c r="BC55" s="1232"/>
      <c r="BD55" s="1232"/>
      <c r="BE55" s="1232"/>
      <c r="BF55" s="1232"/>
      <c r="BG55" s="1232"/>
      <c r="BH55" s="1232"/>
      <c r="BI55" s="1232"/>
      <c r="BJ55" s="1232"/>
      <c r="BK55" s="1232"/>
      <c r="BL55" s="1232"/>
      <c r="BM55" s="1232"/>
      <c r="BN55" s="1232"/>
      <c r="BO55" s="1232"/>
      <c r="BP55" s="1230">
        <v>0</v>
      </c>
      <c r="BQ55" s="1230"/>
      <c r="BR55" s="1230"/>
      <c r="BS55" s="1230"/>
      <c r="BT55" s="1230"/>
      <c r="BU55" s="1230"/>
      <c r="BV55" s="1230"/>
      <c r="BW55" s="1230"/>
      <c r="BX55" s="1230">
        <v>0</v>
      </c>
      <c r="BY55" s="1230"/>
      <c r="BZ55" s="1230"/>
      <c r="CA55" s="1230"/>
      <c r="CB55" s="1230"/>
      <c r="CC55" s="1230"/>
      <c r="CD55" s="1230"/>
      <c r="CE55" s="1230"/>
      <c r="CF55" s="1230">
        <v>0</v>
      </c>
      <c r="CG55" s="1230"/>
      <c r="CH55" s="1230"/>
      <c r="CI55" s="1230"/>
      <c r="CJ55" s="1230"/>
      <c r="CK55" s="1230"/>
      <c r="CL55" s="1230"/>
      <c r="CM55" s="1230"/>
      <c r="CN55" s="1230">
        <v>0</v>
      </c>
      <c r="CO55" s="1230"/>
      <c r="CP55" s="1230"/>
      <c r="CQ55" s="1230"/>
      <c r="CR55" s="1230"/>
      <c r="CS55" s="1230"/>
      <c r="CT55" s="1230"/>
      <c r="CU55" s="1230"/>
      <c r="CV55" s="1230">
        <v>0</v>
      </c>
      <c r="CW55" s="1230"/>
      <c r="CX55" s="1230"/>
      <c r="CY55" s="1230"/>
      <c r="CZ55" s="1230"/>
      <c r="DA55" s="1230"/>
      <c r="DB55" s="1230"/>
      <c r="DC55" s="1230"/>
    </row>
    <row r="56" spans="1:109" ht="13.5" x14ac:dyDescent="0.15">
      <c r="A56" s="360"/>
      <c r="B56" s="259"/>
      <c r="G56" s="1228"/>
      <c r="H56" s="1228"/>
      <c r="I56" s="1228"/>
      <c r="J56" s="1228"/>
      <c r="K56" s="1233"/>
      <c r="L56" s="1233"/>
      <c r="M56" s="1233"/>
      <c r="N56" s="1233"/>
      <c r="AN56" s="1231"/>
      <c r="AO56" s="1231"/>
      <c r="AP56" s="1231"/>
      <c r="AQ56" s="1231"/>
      <c r="AR56" s="1231"/>
      <c r="AS56" s="1231"/>
      <c r="AT56" s="1231"/>
      <c r="AU56" s="1231"/>
      <c r="AV56" s="1231"/>
      <c r="AW56" s="1231"/>
      <c r="AX56" s="1231"/>
      <c r="AY56" s="1231"/>
      <c r="AZ56" s="1231"/>
      <c r="BA56" s="1231"/>
      <c r="BB56" s="1232"/>
      <c r="BC56" s="1232"/>
      <c r="BD56" s="1232"/>
      <c r="BE56" s="1232"/>
      <c r="BF56" s="1232"/>
      <c r="BG56" s="1232"/>
      <c r="BH56" s="1232"/>
      <c r="BI56" s="1232"/>
      <c r="BJ56" s="1232"/>
      <c r="BK56" s="1232"/>
      <c r="BL56" s="1232"/>
      <c r="BM56" s="1232"/>
      <c r="BN56" s="1232"/>
      <c r="BO56" s="1232"/>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360" customFormat="1" ht="13.5" x14ac:dyDescent="0.15">
      <c r="B57" s="365"/>
      <c r="G57" s="1228"/>
      <c r="H57" s="1228"/>
      <c r="I57" s="1234"/>
      <c r="J57" s="1234"/>
      <c r="K57" s="1233"/>
      <c r="L57" s="1233"/>
      <c r="M57" s="1233"/>
      <c r="N57" s="1233"/>
      <c r="AM57" s="255"/>
      <c r="AN57" s="1231"/>
      <c r="AO57" s="1231"/>
      <c r="AP57" s="1231"/>
      <c r="AQ57" s="1231"/>
      <c r="AR57" s="1231"/>
      <c r="AS57" s="1231"/>
      <c r="AT57" s="1231"/>
      <c r="AU57" s="1231"/>
      <c r="AV57" s="1231"/>
      <c r="AW57" s="1231"/>
      <c r="AX57" s="1231"/>
      <c r="AY57" s="1231"/>
      <c r="AZ57" s="1231"/>
      <c r="BA57" s="1231"/>
      <c r="BB57" s="1232" t="s">
        <v>608</v>
      </c>
      <c r="BC57" s="1232"/>
      <c r="BD57" s="1232"/>
      <c r="BE57" s="1232"/>
      <c r="BF57" s="1232"/>
      <c r="BG57" s="1232"/>
      <c r="BH57" s="1232"/>
      <c r="BI57" s="1232"/>
      <c r="BJ57" s="1232"/>
      <c r="BK57" s="1232"/>
      <c r="BL57" s="1232"/>
      <c r="BM57" s="1232"/>
      <c r="BN57" s="1232"/>
      <c r="BO57" s="1232"/>
      <c r="BP57" s="1230">
        <v>59.2</v>
      </c>
      <c r="BQ57" s="1230"/>
      <c r="BR57" s="1230"/>
      <c r="BS57" s="1230"/>
      <c r="BT57" s="1230"/>
      <c r="BU57" s="1230"/>
      <c r="BV57" s="1230"/>
      <c r="BW57" s="1230"/>
      <c r="BX57" s="1230">
        <v>60.3</v>
      </c>
      <c r="BY57" s="1230"/>
      <c r="BZ57" s="1230"/>
      <c r="CA57" s="1230"/>
      <c r="CB57" s="1230"/>
      <c r="CC57" s="1230"/>
      <c r="CD57" s="1230"/>
      <c r="CE57" s="1230"/>
      <c r="CF57" s="1230">
        <v>61</v>
      </c>
      <c r="CG57" s="1230"/>
      <c r="CH57" s="1230"/>
      <c r="CI57" s="1230"/>
      <c r="CJ57" s="1230"/>
      <c r="CK57" s="1230"/>
      <c r="CL57" s="1230"/>
      <c r="CM57" s="1230"/>
      <c r="CN57" s="1230">
        <v>62.3</v>
      </c>
      <c r="CO57" s="1230"/>
      <c r="CP57" s="1230"/>
      <c r="CQ57" s="1230"/>
      <c r="CR57" s="1230"/>
      <c r="CS57" s="1230"/>
      <c r="CT57" s="1230"/>
      <c r="CU57" s="1230"/>
      <c r="CV57" s="1230">
        <v>63.7</v>
      </c>
      <c r="CW57" s="1230"/>
      <c r="CX57" s="1230"/>
      <c r="CY57" s="1230"/>
      <c r="CZ57" s="1230"/>
      <c r="DA57" s="1230"/>
      <c r="DB57" s="1230"/>
      <c r="DC57" s="1230"/>
      <c r="DD57" s="370"/>
      <c r="DE57" s="365"/>
    </row>
    <row r="58" spans="1:109" s="360" customFormat="1" ht="13.5" x14ac:dyDescent="0.15">
      <c r="A58" s="255"/>
      <c r="B58" s="365"/>
      <c r="G58" s="1228"/>
      <c r="H58" s="1228"/>
      <c r="I58" s="1234"/>
      <c r="J58" s="1234"/>
      <c r="K58" s="1233"/>
      <c r="L58" s="1233"/>
      <c r="M58" s="1233"/>
      <c r="N58" s="1233"/>
      <c r="AM58" s="255"/>
      <c r="AN58" s="1231"/>
      <c r="AO58" s="1231"/>
      <c r="AP58" s="1231"/>
      <c r="AQ58" s="1231"/>
      <c r="AR58" s="1231"/>
      <c r="AS58" s="1231"/>
      <c r="AT58" s="1231"/>
      <c r="AU58" s="1231"/>
      <c r="AV58" s="1231"/>
      <c r="AW58" s="1231"/>
      <c r="AX58" s="1231"/>
      <c r="AY58" s="1231"/>
      <c r="AZ58" s="1231"/>
      <c r="BA58" s="1231"/>
      <c r="BB58" s="1232"/>
      <c r="BC58" s="1232"/>
      <c r="BD58" s="1232"/>
      <c r="BE58" s="1232"/>
      <c r="BF58" s="1232"/>
      <c r="BG58" s="1232"/>
      <c r="BH58" s="1232"/>
      <c r="BI58" s="1232"/>
      <c r="BJ58" s="1232"/>
      <c r="BK58" s="1232"/>
      <c r="BL58" s="1232"/>
      <c r="BM58" s="1232"/>
      <c r="BN58" s="1232"/>
      <c r="BO58" s="1232"/>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370"/>
      <c r="DE58" s="365"/>
    </row>
    <row r="59" spans="1:109" s="360" customFormat="1" ht="13.5" x14ac:dyDescent="0.15">
      <c r="A59" s="255"/>
      <c r="B59" s="365"/>
      <c r="K59" s="371"/>
      <c r="L59" s="371"/>
      <c r="M59" s="371"/>
      <c r="N59" s="371"/>
      <c r="AQ59" s="371"/>
      <c r="AR59" s="371"/>
      <c r="AS59" s="371"/>
      <c r="AT59" s="371"/>
      <c r="BC59" s="371"/>
      <c r="BD59" s="371"/>
      <c r="BE59" s="371"/>
      <c r="BF59" s="371"/>
      <c r="BO59" s="371"/>
      <c r="BP59" s="371"/>
      <c r="BQ59" s="371"/>
      <c r="BR59" s="371"/>
      <c r="CA59" s="371"/>
      <c r="CB59" s="371"/>
      <c r="CC59" s="371"/>
      <c r="CD59" s="371"/>
      <c r="CM59" s="371"/>
      <c r="CN59" s="371"/>
      <c r="CO59" s="371"/>
      <c r="CP59" s="371"/>
      <c r="CY59" s="371"/>
      <c r="CZ59" s="371"/>
      <c r="DA59" s="371"/>
      <c r="DB59" s="371"/>
      <c r="DC59" s="371"/>
      <c r="DD59" s="370"/>
      <c r="DE59" s="365"/>
    </row>
    <row r="60" spans="1:109" s="360" customFormat="1" ht="13.5" x14ac:dyDescent="0.15">
      <c r="A60" s="255"/>
      <c r="B60" s="365"/>
      <c r="K60" s="371"/>
      <c r="L60" s="371"/>
      <c r="M60" s="371"/>
      <c r="N60" s="371"/>
      <c r="AQ60" s="371"/>
      <c r="AR60" s="371"/>
      <c r="AS60" s="371"/>
      <c r="AT60" s="371"/>
      <c r="BC60" s="371"/>
      <c r="BD60" s="371"/>
      <c r="BE60" s="371"/>
      <c r="BF60" s="371"/>
      <c r="BO60" s="371"/>
      <c r="BP60" s="371"/>
      <c r="BQ60" s="371"/>
      <c r="BR60" s="371"/>
      <c r="CA60" s="371"/>
      <c r="CB60" s="371"/>
      <c r="CC60" s="371"/>
      <c r="CD60" s="371"/>
      <c r="CM60" s="371"/>
      <c r="CN60" s="371"/>
      <c r="CO60" s="371"/>
      <c r="CP60" s="371"/>
      <c r="CY60" s="371"/>
      <c r="CZ60" s="371"/>
      <c r="DA60" s="371"/>
      <c r="DB60" s="371"/>
      <c r="DC60" s="371"/>
      <c r="DD60" s="370"/>
      <c r="DE60" s="365"/>
    </row>
    <row r="61" spans="1:109" s="360" customFormat="1" ht="13.5" x14ac:dyDescent="0.15">
      <c r="A61" s="255"/>
      <c r="B61" s="369"/>
      <c r="C61" s="368"/>
      <c r="D61" s="368"/>
      <c r="E61" s="368"/>
      <c r="F61" s="368"/>
      <c r="G61" s="368"/>
      <c r="H61" s="368"/>
      <c r="I61" s="368"/>
      <c r="J61" s="368"/>
      <c r="K61" s="368"/>
      <c r="L61" s="368"/>
      <c r="M61" s="367"/>
      <c r="N61" s="367"/>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7"/>
      <c r="AT61" s="367"/>
      <c r="AU61" s="368"/>
      <c r="AV61" s="368"/>
      <c r="AW61" s="368"/>
      <c r="AX61" s="368"/>
      <c r="AY61" s="368"/>
      <c r="AZ61" s="368"/>
      <c r="BA61" s="368"/>
      <c r="BB61" s="368"/>
      <c r="BC61" s="368"/>
      <c r="BD61" s="368"/>
      <c r="BE61" s="367"/>
      <c r="BF61" s="367"/>
      <c r="BG61" s="368"/>
      <c r="BH61" s="368"/>
      <c r="BI61" s="368"/>
      <c r="BJ61" s="368"/>
      <c r="BK61" s="368"/>
      <c r="BL61" s="368"/>
      <c r="BM61" s="368"/>
      <c r="BN61" s="368"/>
      <c r="BO61" s="368"/>
      <c r="BP61" s="368"/>
      <c r="BQ61" s="367"/>
      <c r="BR61" s="367"/>
      <c r="BS61" s="368"/>
      <c r="BT61" s="368"/>
      <c r="BU61" s="368"/>
      <c r="BV61" s="368"/>
      <c r="BW61" s="368"/>
      <c r="BX61" s="368"/>
      <c r="BY61" s="368"/>
      <c r="BZ61" s="368"/>
      <c r="CA61" s="368"/>
      <c r="CB61" s="368"/>
      <c r="CC61" s="367"/>
      <c r="CD61" s="367"/>
      <c r="CE61" s="368"/>
      <c r="CF61" s="368"/>
      <c r="CG61" s="368"/>
      <c r="CH61" s="368"/>
      <c r="CI61" s="368"/>
      <c r="CJ61" s="368"/>
      <c r="CK61" s="368"/>
      <c r="CL61" s="368"/>
      <c r="CM61" s="368"/>
      <c r="CN61" s="368"/>
      <c r="CO61" s="367"/>
      <c r="CP61" s="367"/>
      <c r="CQ61" s="368"/>
      <c r="CR61" s="368"/>
      <c r="CS61" s="368"/>
      <c r="CT61" s="368"/>
      <c r="CU61" s="368"/>
      <c r="CV61" s="368"/>
      <c r="CW61" s="368"/>
      <c r="CX61" s="368"/>
      <c r="CY61" s="368"/>
      <c r="CZ61" s="368"/>
      <c r="DA61" s="367"/>
      <c r="DB61" s="367"/>
      <c r="DC61" s="367"/>
      <c r="DD61" s="366"/>
      <c r="DE61" s="365"/>
    </row>
    <row r="62" spans="1:109" ht="13.5" x14ac:dyDescent="0.15">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255"/>
    </row>
    <row r="63" spans="1:109" ht="17.25" x14ac:dyDescent="0.15">
      <c r="B63" s="312" t="s">
        <v>607</v>
      </c>
    </row>
    <row r="64" spans="1:109" ht="13.5" x14ac:dyDescent="0.15">
      <c r="B64" s="259"/>
      <c r="G64" s="361"/>
      <c r="I64" s="363"/>
      <c r="J64" s="363"/>
      <c r="K64" s="363"/>
      <c r="L64" s="363"/>
      <c r="M64" s="363"/>
      <c r="N64" s="362"/>
      <c r="AM64" s="361"/>
      <c r="AN64" s="361" t="s">
        <v>606</v>
      </c>
      <c r="AP64" s="360"/>
      <c r="AQ64" s="360"/>
      <c r="AR64" s="360"/>
      <c r="AY64" s="361"/>
      <c r="BA64" s="360"/>
      <c r="BB64" s="360"/>
      <c r="BC64" s="360"/>
      <c r="BK64" s="361"/>
      <c r="BM64" s="360"/>
      <c r="BN64" s="360"/>
      <c r="BO64" s="360"/>
      <c r="BW64" s="361"/>
      <c r="BY64" s="360"/>
      <c r="BZ64" s="360"/>
      <c r="CA64" s="360"/>
      <c r="CI64" s="361"/>
      <c r="CK64" s="360"/>
      <c r="CL64" s="360"/>
      <c r="CM64" s="360"/>
      <c r="CU64" s="361"/>
      <c r="CW64" s="360"/>
      <c r="CX64" s="360"/>
      <c r="CY64" s="360"/>
    </row>
    <row r="65" spans="2:107" ht="13.5" x14ac:dyDescent="0.15">
      <c r="B65" s="259"/>
      <c r="AN65" s="1240" t="s">
        <v>605</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5" x14ac:dyDescent="0.15">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5" x14ac:dyDescent="0.15">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5" x14ac:dyDescent="0.15">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5" x14ac:dyDescent="0.15">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5" x14ac:dyDescent="0.15">
      <c r="B70" s="259"/>
      <c r="H70" s="359"/>
      <c r="I70" s="359"/>
      <c r="J70" s="357"/>
      <c r="K70" s="357"/>
      <c r="L70" s="356"/>
      <c r="M70" s="357"/>
      <c r="N70" s="356"/>
      <c r="AN70" s="352"/>
      <c r="AO70" s="352"/>
      <c r="AP70" s="352"/>
      <c r="AZ70" s="352"/>
      <c r="BA70" s="352"/>
      <c r="BB70" s="352"/>
      <c r="BL70" s="352"/>
      <c r="BM70" s="352"/>
      <c r="BN70" s="352"/>
      <c r="BX70" s="352"/>
      <c r="BY70" s="352"/>
      <c r="BZ70" s="352"/>
      <c r="CJ70" s="352"/>
      <c r="CK70" s="352"/>
      <c r="CL70" s="352"/>
      <c r="CV70" s="352"/>
      <c r="CW70" s="352"/>
      <c r="CX70" s="352"/>
    </row>
    <row r="71" spans="2:107" ht="13.5" x14ac:dyDescent="0.15">
      <c r="B71" s="259"/>
      <c r="G71" s="355"/>
      <c r="I71" s="358"/>
      <c r="J71" s="357"/>
      <c r="K71" s="357"/>
      <c r="L71" s="356"/>
      <c r="M71" s="357"/>
      <c r="N71" s="356"/>
      <c r="AM71" s="355"/>
      <c r="AN71" s="255" t="s">
        <v>604</v>
      </c>
    </row>
    <row r="72" spans="2:107" ht="13.5" x14ac:dyDescent="0.15">
      <c r="B72" s="259"/>
      <c r="G72" s="1228"/>
      <c r="H72" s="1228"/>
      <c r="I72" s="1228"/>
      <c r="J72" s="1228"/>
      <c r="K72" s="354"/>
      <c r="L72" s="354"/>
      <c r="M72" s="353"/>
      <c r="N72" s="353"/>
      <c r="AN72" s="1236"/>
      <c r="AO72" s="1237"/>
      <c r="AP72" s="1237"/>
      <c r="AQ72" s="1237"/>
      <c r="AR72" s="1237"/>
      <c r="AS72" s="1237"/>
      <c r="AT72" s="1237"/>
      <c r="AU72" s="1237"/>
      <c r="AV72" s="1237"/>
      <c r="AW72" s="1237"/>
      <c r="AX72" s="1237"/>
      <c r="AY72" s="1237"/>
      <c r="AZ72" s="1237"/>
      <c r="BA72" s="1237"/>
      <c r="BB72" s="1237"/>
      <c r="BC72" s="1237"/>
      <c r="BD72" s="1237"/>
      <c r="BE72" s="1237"/>
      <c r="BF72" s="1237"/>
      <c r="BG72" s="1237"/>
      <c r="BH72" s="1237"/>
      <c r="BI72" s="1237"/>
      <c r="BJ72" s="1237"/>
      <c r="BK72" s="1237"/>
      <c r="BL72" s="1237"/>
      <c r="BM72" s="1237"/>
      <c r="BN72" s="1237"/>
      <c r="BO72" s="1238"/>
      <c r="BP72" s="1231" t="s">
        <v>565</v>
      </c>
      <c r="BQ72" s="1231"/>
      <c r="BR72" s="1231"/>
      <c r="BS72" s="1231"/>
      <c r="BT72" s="1231"/>
      <c r="BU72" s="1231"/>
      <c r="BV72" s="1231"/>
      <c r="BW72" s="1231"/>
      <c r="BX72" s="1231" t="s">
        <v>566</v>
      </c>
      <c r="BY72" s="1231"/>
      <c r="BZ72" s="1231"/>
      <c r="CA72" s="1231"/>
      <c r="CB72" s="1231"/>
      <c r="CC72" s="1231"/>
      <c r="CD72" s="1231"/>
      <c r="CE72" s="1231"/>
      <c r="CF72" s="1231" t="s">
        <v>567</v>
      </c>
      <c r="CG72" s="1231"/>
      <c r="CH72" s="1231"/>
      <c r="CI72" s="1231"/>
      <c r="CJ72" s="1231"/>
      <c r="CK72" s="1231"/>
      <c r="CL72" s="1231"/>
      <c r="CM72" s="1231"/>
      <c r="CN72" s="1231" t="s">
        <v>568</v>
      </c>
      <c r="CO72" s="1231"/>
      <c r="CP72" s="1231"/>
      <c r="CQ72" s="1231"/>
      <c r="CR72" s="1231"/>
      <c r="CS72" s="1231"/>
      <c r="CT72" s="1231"/>
      <c r="CU72" s="1231"/>
      <c r="CV72" s="1231" t="s">
        <v>569</v>
      </c>
      <c r="CW72" s="1231"/>
      <c r="CX72" s="1231"/>
      <c r="CY72" s="1231"/>
      <c r="CZ72" s="1231"/>
      <c r="DA72" s="1231"/>
      <c r="DB72" s="1231"/>
      <c r="DC72" s="1231"/>
    </row>
    <row r="73" spans="2:107" ht="13.5" x14ac:dyDescent="0.15">
      <c r="B73" s="259"/>
      <c r="G73" s="1239"/>
      <c r="H73" s="1239"/>
      <c r="I73" s="1239"/>
      <c r="J73" s="1239"/>
      <c r="K73" s="1229"/>
      <c r="L73" s="1229"/>
      <c r="M73" s="1229"/>
      <c r="N73" s="1229"/>
      <c r="AM73" s="352"/>
      <c r="AN73" s="1232" t="s">
        <v>603</v>
      </c>
      <c r="AO73" s="1232"/>
      <c r="AP73" s="1232"/>
      <c r="AQ73" s="1232"/>
      <c r="AR73" s="1232"/>
      <c r="AS73" s="1232"/>
      <c r="AT73" s="1232"/>
      <c r="AU73" s="1232"/>
      <c r="AV73" s="1232"/>
      <c r="AW73" s="1232"/>
      <c r="AX73" s="1232"/>
      <c r="AY73" s="1232"/>
      <c r="AZ73" s="1232"/>
      <c r="BA73" s="1232"/>
      <c r="BB73" s="1232" t="s">
        <v>601</v>
      </c>
      <c r="BC73" s="1232"/>
      <c r="BD73" s="1232"/>
      <c r="BE73" s="1232"/>
      <c r="BF73" s="1232"/>
      <c r="BG73" s="1232"/>
      <c r="BH73" s="1232"/>
      <c r="BI73" s="1232"/>
      <c r="BJ73" s="1232"/>
      <c r="BK73" s="1232"/>
      <c r="BL73" s="1232"/>
      <c r="BM73" s="1232"/>
      <c r="BN73" s="1232"/>
      <c r="BO73" s="1232"/>
      <c r="BP73" s="1230">
        <v>97.4</v>
      </c>
      <c r="BQ73" s="1230"/>
      <c r="BR73" s="1230"/>
      <c r="BS73" s="1230"/>
      <c r="BT73" s="1230"/>
      <c r="BU73" s="1230"/>
      <c r="BV73" s="1230"/>
      <c r="BW73" s="1230"/>
      <c r="BX73" s="1230">
        <v>106.1</v>
      </c>
      <c r="BY73" s="1230"/>
      <c r="BZ73" s="1230"/>
      <c r="CA73" s="1230"/>
      <c r="CB73" s="1230"/>
      <c r="CC73" s="1230"/>
      <c r="CD73" s="1230"/>
      <c r="CE73" s="1230"/>
      <c r="CF73" s="1230">
        <v>102</v>
      </c>
      <c r="CG73" s="1230"/>
      <c r="CH73" s="1230"/>
      <c r="CI73" s="1230"/>
      <c r="CJ73" s="1230"/>
      <c r="CK73" s="1230"/>
      <c r="CL73" s="1230"/>
      <c r="CM73" s="1230"/>
      <c r="CN73" s="1230">
        <v>68.3</v>
      </c>
      <c r="CO73" s="1230"/>
      <c r="CP73" s="1230"/>
      <c r="CQ73" s="1230"/>
      <c r="CR73" s="1230"/>
      <c r="CS73" s="1230"/>
      <c r="CT73" s="1230"/>
      <c r="CU73" s="1230"/>
      <c r="CV73" s="1230">
        <v>57</v>
      </c>
      <c r="CW73" s="1230"/>
      <c r="CX73" s="1230"/>
      <c r="CY73" s="1230"/>
      <c r="CZ73" s="1230"/>
      <c r="DA73" s="1230"/>
      <c r="DB73" s="1230"/>
      <c r="DC73" s="1230"/>
    </row>
    <row r="74" spans="2:107" ht="13.5" x14ac:dyDescent="0.15">
      <c r="B74" s="259"/>
      <c r="G74" s="1239"/>
      <c r="H74" s="1239"/>
      <c r="I74" s="1239"/>
      <c r="J74" s="1239"/>
      <c r="K74" s="1229"/>
      <c r="L74" s="1229"/>
      <c r="M74" s="1229"/>
      <c r="N74" s="1229"/>
      <c r="AM74" s="352"/>
      <c r="AN74" s="1232"/>
      <c r="AO74" s="1232"/>
      <c r="AP74" s="1232"/>
      <c r="AQ74" s="1232"/>
      <c r="AR74" s="1232"/>
      <c r="AS74" s="1232"/>
      <c r="AT74" s="1232"/>
      <c r="AU74" s="1232"/>
      <c r="AV74" s="1232"/>
      <c r="AW74" s="1232"/>
      <c r="AX74" s="1232"/>
      <c r="AY74" s="1232"/>
      <c r="AZ74" s="1232"/>
      <c r="BA74" s="1232"/>
      <c r="BB74" s="1232"/>
      <c r="BC74" s="1232"/>
      <c r="BD74" s="1232"/>
      <c r="BE74" s="1232"/>
      <c r="BF74" s="1232"/>
      <c r="BG74" s="1232"/>
      <c r="BH74" s="1232"/>
      <c r="BI74" s="1232"/>
      <c r="BJ74" s="1232"/>
      <c r="BK74" s="1232"/>
      <c r="BL74" s="1232"/>
      <c r="BM74" s="1232"/>
      <c r="BN74" s="1232"/>
      <c r="BO74" s="1232"/>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ht="13.5" x14ac:dyDescent="0.15">
      <c r="B75" s="259"/>
      <c r="G75" s="1239"/>
      <c r="H75" s="1239"/>
      <c r="I75" s="1228"/>
      <c r="J75" s="1228"/>
      <c r="K75" s="1233"/>
      <c r="L75" s="1233"/>
      <c r="M75" s="1233"/>
      <c r="N75" s="1233"/>
      <c r="AM75" s="352"/>
      <c r="AN75" s="1232"/>
      <c r="AO75" s="1232"/>
      <c r="AP75" s="1232"/>
      <c r="AQ75" s="1232"/>
      <c r="AR75" s="1232"/>
      <c r="AS75" s="1232"/>
      <c r="AT75" s="1232"/>
      <c r="AU75" s="1232"/>
      <c r="AV75" s="1232"/>
      <c r="AW75" s="1232"/>
      <c r="AX75" s="1232"/>
      <c r="AY75" s="1232"/>
      <c r="AZ75" s="1232"/>
      <c r="BA75" s="1232"/>
      <c r="BB75" s="1232" t="s">
        <v>600</v>
      </c>
      <c r="BC75" s="1232"/>
      <c r="BD75" s="1232"/>
      <c r="BE75" s="1232"/>
      <c r="BF75" s="1232"/>
      <c r="BG75" s="1232"/>
      <c r="BH75" s="1232"/>
      <c r="BI75" s="1232"/>
      <c r="BJ75" s="1232"/>
      <c r="BK75" s="1232"/>
      <c r="BL75" s="1232"/>
      <c r="BM75" s="1232"/>
      <c r="BN75" s="1232"/>
      <c r="BO75" s="1232"/>
      <c r="BP75" s="1230">
        <v>8.9</v>
      </c>
      <c r="BQ75" s="1230"/>
      <c r="BR75" s="1230"/>
      <c r="BS75" s="1230"/>
      <c r="BT75" s="1230"/>
      <c r="BU75" s="1230"/>
      <c r="BV75" s="1230"/>
      <c r="BW75" s="1230"/>
      <c r="BX75" s="1230">
        <v>9.3000000000000007</v>
      </c>
      <c r="BY75" s="1230"/>
      <c r="BZ75" s="1230"/>
      <c r="CA75" s="1230"/>
      <c r="CB75" s="1230"/>
      <c r="CC75" s="1230"/>
      <c r="CD75" s="1230"/>
      <c r="CE75" s="1230"/>
      <c r="CF75" s="1230">
        <v>11.2</v>
      </c>
      <c r="CG75" s="1230"/>
      <c r="CH75" s="1230"/>
      <c r="CI75" s="1230"/>
      <c r="CJ75" s="1230"/>
      <c r="CK75" s="1230"/>
      <c r="CL75" s="1230"/>
      <c r="CM75" s="1230"/>
      <c r="CN75" s="1230">
        <v>12.5</v>
      </c>
      <c r="CO75" s="1230"/>
      <c r="CP75" s="1230"/>
      <c r="CQ75" s="1230"/>
      <c r="CR75" s="1230"/>
      <c r="CS75" s="1230"/>
      <c r="CT75" s="1230"/>
      <c r="CU75" s="1230"/>
      <c r="CV75" s="1230">
        <v>13.5</v>
      </c>
      <c r="CW75" s="1230"/>
      <c r="CX75" s="1230"/>
      <c r="CY75" s="1230"/>
      <c r="CZ75" s="1230"/>
      <c r="DA75" s="1230"/>
      <c r="DB75" s="1230"/>
      <c r="DC75" s="1230"/>
    </row>
    <row r="76" spans="2:107" ht="13.5" x14ac:dyDescent="0.15">
      <c r="B76" s="259"/>
      <c r="G76" s="1239"/>
      <c r="H76" s="1239"/>
      <c r="I76" s="1228"/>
      <c r="J76" s="1228"/>
      <c r="K76" s="1233"/>
      <c r="L76" s="1233"/>
      <c r="M76" s="1233"/>
      <c r="N76" s="1233"/>
      <c r="AM76" s="352"/>
      <c r="AN76" s="1232"/>
      <c r="AO76" s="1232"/>
      <c r="AP76" s="1232"/>
      <c r="AQ76" s="1232"/>
      <c r="AR76" s="1232"/>
      <c r="AS76" s="1232"/>
      <c r="AT76" s="1232"/>
      <c r="AU76" s="1232"/>
      <c r="AV76" s="1232"/>
      <c r="AW76" s="1232"/>
      <c r="AX76" s="1232"/>
      <c r="AY76" s="1232"/>
      <c r="AZ76" s="1232"/>
      <c r="BA76" s="1232"/>
      <c r="BB76" s="1232"/>
      <c r="BC76" s="1232"/>
      <c r="BD76" s="1232"/>
      <c r="BE76" s="1232"/>
      <c r="BF76" s="1232"/>
      <c r="BG76" s="1232"/>
      <c r="BH76" s="1232"/>
      <c r="BI76" s="1232"/>
      <c r="BJ76" s="1232"/>
      <c r="BK76" s="1232"/>
      <c r="BL76" s="1232"/>
      <c r="BM76" s="1232"/>
      <c r="BN76" s="1232"/>
      <c r="BO76" s="1232"/>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ht="13.5" x14ac:dyDescent="0.15">
      <c r="B77" s="259"/>
      <c r="G77" s="1228"/>
      <c r="H77" s="1228"/>
      <c r="I77" s="1228"/>
      <c r="J77" s="1228"/>
      <c r="K77" s="1229"/>
      <c r="L77" s="1229"/>
      <c r="M77" s="1229"/>
      <c r="N77" s="1229"/>
      <c r="AN77" s="1231" t="s">
        <v>602</v>
      </c>
      <c r="AO77" s="1231"/>
      <c r="AP77" s="1231"/>
      <c r="AQ77" s="1231"/>
      <c r="AR77" s="1231"/>
      <c r="AS77" s="1231"/>
      <c r="AT77" s="1231"/>
      <c r="AU77" s="1231"/>
      <c r="AV77" s="1231"/>
      <c r="AW77" s="1231"/>
      <c r="AX77" s="1231"/>
      <c r="AY77" s="1231"/>
      <c r="AZ77" s="1231"/>
      <c r="BA77" s="1231"/>
      <c r="BB77" s="1232" t="s">
        <v>601</v>
      </c>
      <c r="BC77" s="1232"/>
      <c r="BD77" s="1232"/>
      <c r="BE77" s="1232"/>
      <c r="BF77" s="1232"/>
      <c r="BG77" s="1232"/>
      <c r="BH77" s="1232"/>
      <c r="BI77" s="1232"/>
      <c r="BJ77" s="1232"/>
      <c r="BK77" s="1232"/>
      <c r="BL77" s="1232"/>
      <c r="BM77" s="1232"/>
      <c r="BN77" s="1232"/>
      <c r="BO77" s="1232"/>
      <c r="BP77" s="1230">
        <v>0</v>
      </c>
      <c r="BQ77" s="1230"/>
      <c r="BR77" s="1230"/>
      <c r="BS77" s="1230"/>
      <c r="BT77" s="1230"/>
      <c r="BU77" s="1230"/>
      <c r="BV77" s="1230"/>
      <c r="BW77" s="1230"/>
      <c r="BX77" s="1230">
        <v>0</v>
      </c>
      <c r="BY77" s="1230"/>
      <c r="BZ77" s="1230"/>
      <c r="CA77" s="1230"/>
      <c r="CB77" s="1230"/>
      <c r="CC77" s="1230"/>
      <c r="CD77" s="1230"/>
      <c r="CE77" s="1230"/>
      <c r="CF77" s="1230">
        <v>0</v>
      </c>
      <c r="CG77" s="1230"/>
      <c r="CH77" s="1230"/>
      <c r="CI77" s="1230"/>
      <c r="CJ77" s="1230"/>
      <c r="CK77" s="1230"/>
      <c r="CL77" s="1230"/>
      <c r="CM77" s="1230"/>
      <c r="CN77" s="1230">
        <v>0</v>
      </c>
      <c r="CO77" s="1230"/>
      <c r="CP77" s="1230"/>
      <c r="CQ77" s="1230"/>
      <c r="CR77" s="1230"/>
      <c r="CS77" s="1230"/>
      <c r="CT77" s="1230"/>
      <c r="CU77" s="1230"/>
      <c r="CV77" s="1230">
        <v>0</v>
      </c>
      <c r="CW77" s="1230"/>
      <c r="CX77" s="1230"/>
      <c r="CY77" s="1230"/>
      <c r="CZ77" s="1230"/>
      <c r="DA77" s="1230"/>
      <c r="DB77" s="1230"/>
      <c r="DC77" s="1230"/>
    </row>
    <row r="78" spans="2:107" ht="13.5" x14ac:dyDescent="0.15">
      <c r="B78" s="259"/>
      <c r="G78" s="1228"/>
      <c r="H78" s="1228"/>
      <c r="I78" s="1228"/>
      <c r="J78" s="1228"/>
      <c r="K78" s="1229"/>
      <c r="L78" s="1229"/>
      <c r="M78" s="1229"/>
      <c r="N78" s="1229"/>
      <c r="AN78" s="1231"/>
      <c r="AO78" s="1231"/>
      <c r="AP78" s="1231"/>
      <c r="AQ78" s="1231"/>
      <c r="AR78" s="1231"/>
      <c r="AS78" s="1231"/>
      <c r="AT78" s="1231"/>
      <c r="AU78" s="1231"/>
      <c r="AV78" s="1231"/>
      <c r="AW78" s="1231"/>
      <c r="AX78" s="1231"/>
      <c r="AY78" s="1231"/>
      <c r="AZ78" s="1231"/>
      <c r="BA78" s="1231"/>
      <c r="BB78" s="1232"/>
      <c r="BC78" s="1232"/>
      <c r="BD78" s="1232"/>
      <c r="BE78" s="1232"/>
      <c r="BF78" s="1232"/>
      <c r="BG78" s="1232"/>
      <c r="BH78" s="1232"/>
      <c r="BI78" s="1232"/>
      <c r="BJ78" s="1232"/>
      <c r="BK78" s="1232"/>
      <c r="BL78" s="1232"/>
      <c r="BM78" s="1232"/>
      <c r="BN78" s="1232"/>
      <c r="BO78" s="1232"/>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ht="13.5" x14ac:dyDescent="0.15">
      <c r="B79" s="259"/>
      <c r="G79" s="1228"/>
      <c r="H79" s="1228"/>
      <c r="I79" s="1234"/>
      <c r="J79" s="1234"/>
      <c r="K79" s="1235"/>
      <c r="L79" s="1235"/>
      <c r="M79" s="1235"/>
      <c r="N79" s="1235"/>
      <c r="AN79" s="1231"/>
      <c r="AO79" s="1231"/>
      <c r="AP79" s="1231"/>
      <c r="AQ79" s="1231"/>
      <c r="AR79" s="1231"/>
      <c r="AS79" s="1231"/>
      <c r="AT79" s="1231"/>
      <c r="AU79" s="1231"/>
      <c r="AV79" s="1231"/>
      <c r="AW79" s="1231"/>
      <c r="AX79" s="1231"/>
      <c r="AY79" s="1231"/>
      <c r="AZ79" s="1231"/>
      <c r="BA79" s="1231"/>
      <c r="BB79" s="1232" t="s">
        <v>600</v>
      </c>
      <c r="BC79" s="1232"/>
      <c r="BD79" s="1232"/>
      <c r="BE79" s="1232"/>
      <c r="BF79" s="1232"/>
      <c r="BG79" s="1232"/>
      <c r="BH79" s="1232"/>
      <c r="BI79" s="1232"/>
      <c r="BJ79" s="1232"/>
      <c r="BK79" s="1232"/>
      <c r="BL79" s="1232"/>
      <c r="BM79" s="1232"/>
      <c r="BN79" s="1232"/>
      <c r="BO79" s="1232"/>
      <c r="BP79" s="1230">
        <v>7.1</v>
      </c>
      <c r="BQ79" s="1230"/>
      <c r="BR79" s="1230"/>
      <c r="BS79" s="1230"/>
      <c r="BT79" s="1230"/>
      <c r="BU79" s="1230"/>
      <c r="BV79" s="1230"/>
      <c r="BW79" s="1230"/>
      <c r="BX79" s="1230">
        <v>7.3</v>
      </c>
      <c r="BY79" s="1230"/>
      <c r="BZ79" s="1230"/>
      <c r="CA79" s="1230"/>
      <c r="CB79" s="1230"/>
      <c r="CC79" s="1230"/>
      <c r="CD79" s="1230"/>
      <c r="CE79" s="1230"/>
      <c r="CF79" s="1230">
        <v>7.4</v>
      </c>
      <c r="CG79" s="1230"/>
      <c r="CH79" s="1230"/>
      <c r="CI79" s="1230"/>
      <c r="CJ79" s="1230"/>
      <c r="CK79" s="1230"/>
      <c r="CL79" s="1230"/>
      <c r="CM79" s="1230"/>
      <c r="CN79" s="1230">
        <v>7.5</v>
      </c>
      <c r="CO79" s="1230"/>
      <c r="CP79" s="1230"/>
      <c r="CQ79" s="1230"/>
      <c r="CR79" s="1230"/>
      <c r="CS79" s="1230"/>
      <c r="CT79" s="1230"/>
      <c r="CU79" s="1230"/>
      <c r="CV79" s="1230">
        <v>7.5</v>
      </c>
      <c r="CW79" s="1230"/>
      <c r="CX79" s="1230"/>
      <c r="CY79" s="1230"/>
      <c r="CZ79" s="1230"/>
      <c r="DA79" s="1230"/>
      <c r="DB79" s="1230"/>
      <c r="DC79" s="1230"/>
    </row>
    <row r="80" spans="2:107" ht="13.5" x14ac:dyDescent="0.15">
      <c r="B80" s="259"/>
      <c r="G80" s="1228"/>
      <c r="H80" s="1228"/>
      <c r="I80" s="1234"/>
      <c r="J80" s="1234"/>
      <c r="K80" s="1235"/>
      <c r="L80" s="1235"/>
      <c r="M80" s="1235"/>
      <c r="N80" s="1235"/>
      <c r="AN80" s="1231"/>
      <c r="AO80" s="1231"/>
      <c r="AP80" s="1231"/>
      <c r="AQ80" s="1231"/>
      <c r="AR80" s="1231"/>
      <c r="AS80" s="1231"/>
      <c r="AT80" s="1231"/>
      <c r="AU80" s="1231"/>
      <c r="AV80" s="1231"/>
      <c r="AW80" s="1231"/>
      <c r="AX80" s="1231"/>
      <c r="AY80" s="1231"/>
      <c r="AZ80" s="1231"/>
      <c r="BA80" s="1231"/>
      <c r="BB80" s="1232"/>
      <c r="BC80" s="1232"/>
      <c r="BD80" s="1232"/>
      <c r="BE80" s="1232"/>
      <c r="BF80" s="1232"/>
      <c r="BG80" s="1232"/>
      <c r="BH80" s="1232"/>
      <c r="BI80" s="1232"/>
      <c r="BJ80" s="1232"/>
      <c r="BK80" s="1232"/>
      <c r="BL80" s="1232"/>
      <c r="BM80" s="1232"/>
      <c r="BN80" s="1232"/>
      <c r="BO80" s="1232"/>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ht="13.5" x14ac:dyDescent="0.15">
      <c r="B81" s="259"/>
    </row>
    <row r="82" spans="2:109" ht="17.25" x14ac:dyDescent="0.15">
      <c r="B82" s="259"/>
      <c r="K82" s="351"/>
      <c r="L82" s="351"/>
      <c r="M82" s="351"/>
      <c r="N82" s="351"/>
      <c r="AQ82" s="351"/>
      <c r="AR82" s="351"/>
      <c r="AS82" s="351"/>
      <c r="AT82" s="351"/>
      <c r="BC82" s="351"/>
      <c r="BD82" s="351"/>
      <c r="BE82" s="351"/>
      <c r="BF82" s="351"/>
      <c r="BO82" s="351"/>
      <c r="BP82" s="351"/>
      <c r="BQ82" s="351"/>
      <c r="BR82" s="351"/>
      <c r="CA82" s="351"/>
      <c r="CB82" s="351"/>
      <c r="CC82" s="351"/>
      <c r="CD82" s="351"/>
      <c r="CM82" s="351"/>
      <c r="CN82" s="351"/>
      <c r="CO82" s="351"/>
      <c r="CP82" s="351"/>
      <c r="CY82" s="351"/>
      <c r="CZ82" s="351"/>
      <c r="DA82" s="351"/>
      <c r="DB82" s="351"/>
      <c r="DC82" s="351"/>
    </row>
    <row r="83" spans="2:109" ht="13.5"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5" x14ac:dyDescent="0.15">
      <c r="DD84" s="255"/>
      <c r="DE84" s="255"/>
    </row>
    <row r="85" spans="2:109" ht="13.5" x14ac:dyDescent="0.15">
      <c r="DD85" s="255"/>
      <c r="DE85" s="255"/>
    </row>
  </sheetData>
  <sheetProtection algorithmName="SHA-512" hashValue="N6edcRNKkftQ7u+2lcWRqKGaVXiDVnb4b3S5nn7LmnobW3BUWEMTnTz+mjR3+gsWgDwnDNsGEN1I2KiNa9c3yg==" saltValue="/Qc2MrXqRggz/2lFVW24XA=="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view="pageBreakPreview" topLeftCell="A49" zoomScale="70" zoomScaleNormal="10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512</v>
      </c>
    </row>
  </sheetData>
  <sheetProtection algorithmName="SHA-512" hashValue="Y/ND/Rym2+G2dcJv90w7zdIpranpUExaw+xDb1V6j/UO1P7ZmOaBnl187JwVYJ5DthLSq+R1vbDUSVC57YfS8w==" saltValue="sci4dJg0h+9NsAucLXsKCA==" spinCount="100000" sheet="1" objects="1" scenarios="1"/>
  <dataConsolidate/>
  <phoneticPr fontId="2"/>
  <printOptions horizontalCentered="1" verticalCentered="1"/>
  <pageMargins left="0" right="0" top="0.19685039370078741" bottom="0" header="0.39370078740157483" footer="0"/>
  <pageSetup paperSize="9" scale="33" orientation="portrait"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81"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512</v>
      </c>
    </row>
  </sheetData>
  <sheetProtection algorithmName="SHA-512" hashValue="EEXuxsXCiuqteu/vZxwsDBq9kPK9sgI3oCwwhiVTalelKugWpiCcgY9Dpn0i8FakkTTGhW5F4q2cMDNHIOtrbg==" saltValue="dVJ5hAsqH1mRftQ+ZC2c6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53</v>
      </c>
      <c r="E2" s="147"/>
      <c r="F2" s="148" t="s">
        <v>562</v>
      </c>
      <c r="G2" s="149"/>
      <c r="H2" s="150"/>
    </row>
    <row r="3" spans="1:8" x14ac:dyDescent="0.15">
      <c r="A3" s="146" t="s">
        <v>555</v>
      </c>
      <c r="B3" s="151"/>
      <c r="C3" s="152"/>
      <c r="D3" s="153">
        <v>200158</v>
      </c>
      <c r="E3" s="154"/>
      <c r="F3" s="155">
        <v>271581</v>
      </c>
      <c r="G3" s="156"/>
      <c r="H3" s="157"/>
    </row>
    <row r="4" spans="1:8" x14ac:dyDescent="0.15">
      <c r="A4" s="158"/>
      <c r="B4" s="159"/>
      <c r="C4" s="160"/>
      <c r="D4" s="161">
        <v>54856</v>
      </c>
      <c r="E4" s="162"/>
      <c r="F4" s="163">
        <v>117844</v>
      </c>
      <c r="G4" s="164"/>
      <c r="H4" s="165"/>
    </row>
    <row r="5" spans="1:8" x14ac:dyDescent="0.15">
      <c r="A5" s="146" t="s">
        <v>557</v>
      </c>
      <c r="B5" s="151"/>
      <c r="C5" s="152"/>
      <c r="D5" s="153">
        <v>274793</v>
      </c>
      <c r="E5" s="154"/>
      <c r="F5" s="155">
        <v>268375</v>
      </c>
      <c r="G5" s="156"/>
      <c r="H5" s="157"/>
    </row>
    <row r="6" spans="1:8" x14ac:dyDescent="0.15">
      <c r="A6" s="158"/>
      <c r="B6" s="159"/>
      <c r="C6" s="160"/>
      <c r="D6" s="161">
        <v>65593</v>
      </c>
      <c r="E6" s="162"/>
      <c r="F6" s="163">
        <v>119602</v>
      </c>
      <c r="G6" s="164"/>
      <c r="H6" s="165"/>
    </row>
    <row r="7" spans="1:8" x14ac:dyDescent="0.15">
      <c r="A7" s="146" t="s">
        <v>558</v>
      </c>
      <c r="B7" s="151"/>
      <c r="C7" s="152"/>
      <c r="D7" s="153">
        <v>246917</v>
      </c>
      <c r="E7" s="154"/>
      <c r="F7" s="155">
        <v>301035</v>
      </c>
      <c r="G7" s="156"/>
      <c r="H7" s="157"/>
    </row>
    <row r="8" spans="1:8" x14ac:dyDescent="0.15">
      <c r="A8" s="158"/>
      <c r="B8" s="159"/>
      <c r="C8" s="160"/>
      <c r="D8" s="161">
        <v>52312</v>
      </c>
      <c r="E8" s="162"/>
      <c r="F8" s="163">
        <v>154376</v>
      </c>
      <c r="G8" s="164"/>
      <c r="H8" s="165"/>
    </row>
    <row r="9" spans="1:8" x14ac:dyDescent="0.15">
      <c r="A9" s="146" t="s">
        <v>559</v>
      </c>
      <c r="B9" s="151"/>
      <c r="C9" s="152"/>
      <c r="D9" s="153">
        <v>271458</v>
      </c>
      <c r="E9" s="154"/>
      <c r="F9" s="155">
        <v>277467</v>
      </c>
      <c r="G9" s="156"/>
      <c r="H9" s="157"/>
    </row>
    <row r="10" spans="1:8" x14ac:dyDescent="0.15">
      <c r="A10" s="158"/>
      <c r="B10" s="159"/>
      <c r="C10" s="160"/>
      <c r="D10" s="161">
        <v>95724</v>
      </c>
      <c r="E10" s="162"/>
      <c r="F10" s="163">
        <v>128378</v>
      </c>
      <c r="G10" s="164"/>
      <c r="H10" s="165"/>
    </row>
    <row r="11" spans="1:8" x14ac:dyDescent="0.15">
      <c r="A11" s="146" t="s">
        <v>560</v>
      </c>
      <c r="B11" s="151"/>
      <c r="C11" s="152"/>
      <c r="D11" s="153">
        <v>270964</v>
      </c>
      <c r="E11" s="154"/>
      <c r="F11" s="155">
        <v>282256</v>
      </c>
      <c r="G11" s="156"/>
      <c r="H11" s="157"/>
    </row>
    <row r="12" spans="1:8" x14ac:dyDescent="0.15">
      <c r="A12" s="158"/>
      <c r="B12" s="159"/>
      <c r="C12" s="166"/>
      <c r="D12" s="161">
        <v>84739</v>
      </c>
      <c r="E12" s="162"/>
      <c r="F12" s="163">
        <v>145453</v>
      </c>
      <c r="G12" s="164"/>
      <c r="H12" s="165"/>
    </row>
    <row r="13" spans="1:8" x14ac:dyDescent="0.15">
      <c r="A13" s="146"/>
      <c r="B13" s="151"/>
      <c r="C13" s="152"/>
      <c r="D13" s="153">
        <v>252858</v>
      </c>
      <c r="E13" s="154"/>
      <c r="F13" s="155">
        <v>280143</v>
      </c>
      <c r="G13" s="167"/>
      <c r="H13" s="157"/>
    </row>
    <row r="14" spans="1:8" x14ac:dyDescent="0.15">
      <c r="A14" s="158"/>
      <c r="B14" s="159"/>
      <c r="C14" s="160"/>
      <c r="D14" s="161">
        <v>70645</v>
      </c>
      <c r="E14" s="162"/>
      <c r="F14" s="163">
        <v>133131</v>
      </c>
      <c r="G14" s="164"/>
      <c r="H14" s="165"/>
    </row>
    <row r="17" spans="1:11" x14ac:dyDescent="0.15">
      <c r="A17" s="142" t="s">
        <v>54</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55</v>
      </c>
      <c r="B19" s="168">
        <f>ROUND(VALUE(SUBSTITUTE(実質収支比率等に係る経年分析!F$48,"▲","-")),2)</f>
        <v>3.97</v>
      </c>
      <c r="C19" s="168">
        <f>ROUND(VALUE(SUBSTITUTE(実質収支比率等に係る経年分析!G$48,"▲","-")),2)</f>
        <v>2.88</v>
      </c>
      <c r="D19" s="168">
        <f>ROUND(VALUE(SUBSTITUTE(実質収支比率等に係る経年分析!H$48,"▲","-")),2)</f>
        <v>2.5299999999999998</v>
      </c>
      <c r="E19" s="168">
        <f>ROUND(VALUE(SUBSTITUTE(実質収支比率等に係る経年分析!I$48,"▲","-")),2)</f>
        <v>5.27</v>
      </c>
      <c r="F19" s="168">
        <f>ROUND(VALUE(SUBSTITUTE(実質収支比率等に係る経年分析!J$48,"▲","-")),2)</f>
        <v>6.34</v>
      </c>
    </row>
    <row r="20" spans="1:11" x14ac:dyDescent="0.15">
      <c r="A20" s="168" t="s">
        <v>56</v>
      </c>
      <c r="B20" s="168">
        <f>ROUND(VALUE(SUBSTITUTE(実質収支比率等に係る経年分析!F$47,"▲","-")),2)</f>
        <v>4.0999999999999996</v>
      </c>
      <c r="C20" s="168">
        <f>ROUND(VALUE(SUBSTITUTE(実質収支比率等に係る経年分析!G$47,"▲","-")),2)</f>
        <v>1.02</v>
      </c>
      <c r="D20" s="168">
        <f>ROUND(VALUE(SUBSTITUTE(実質収支比率等に係る経年分析!H$47,"▲","-")),2)</f>
        <v>1.42</v>
      </c>
      <c r="E20" s="168">
        <f>ROUND(VALUE(SUBSTITUTE(実質収支比率等に係る経年分析!I$47,"▲","-")),2)</f>
        <v>5.57</v>
      </c>
      <c r="F20" s="168">
        <f>ROUND(VALUE(SUBSTITUTE(実質収支比率等に係る経年分析!J$47,"▲","-")),2)</f>
        <v>14.48</v>
      </c>
    </row>
    <row r="21" spans="1:11" x14ac:dyDescent="0.15">
      <c r="A21" s="168" t="s">
        <v>57</v>
      </c>
      <c r="B21" s="168">
        <f>IF(ISNUMBER(VALUE(SUBSTITUTE(実質収支比率等に係る経年分析!F$49,"▲","-"))),ROUND(VALUE(SUBSTITUTE(実質収支比率等に係る経年分析!F$49,"▲","-")),2),NA())</f>
        <v>-2.08</v>
      </c>
      <c r="C21" s="168">
        <f>IF(ISNUMBER(VALUE(SUBSTITUTE(実質収支比率等に係る経年分析!G$49,"▲","-"))),ROUND(VALUE(SUBSTITUTE(実質収支比率等に係る経年分析!G$49,"▲","-")),2),NA())</f>
        <v>-4.22</v>
      </c>
      <c r="D21" s="168">
        <f>IF(ISNUMBER(VALUE(SUBSTITUTE(実質収支比率等に係る経年分析!H$49,"▲","-"))),ROUND(VALUE(SUBSTITUTE(実質収支比率等に係る経年分析!H$49,"▲","-")),2),NA())</f>
        <v>0.26</v>
      </c>
      <c r="E21" s="168">
        <f>IF(ISNUMBER(VALUE(SUBSTITUTE(実質収支比率等に係る経年分析!I$49,"▲","-"))),ROUND(VALUE(SUBSTITUTE(実質収支比率等に係る経年分析!I$49,"▲","-")),2),NA())</f>
        <v>7.14</v>
      </c>
      <c r="F21" s="168">
        <f>IF(ISNUMBER(VALUE(SUBSTITUTE(実質収支比率等に係る経年分析!J$49,"▲","-"))),ROUND(VALUE(SUBSTITUTE(実質収支比率等に係る経年分析!J$49,"▲","-")),2),NA())</f>
        <v>9.65</v>
      </c>
    </row>
    <row r="24" spans="1:11" x14ac:dyDescent="0.15">
      <c r="A24" s="142" t="s">
        <v>58</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59</v>
      </c>
      <c r="C26" s="169" t="s">
        <v>60</v>
      </c>
      <c r="D26" s="169" t="s">
        <v>59</v>
      </c>
      <c r="E26" s="169" t="s">
        <v>60</v>
      </c>
      <c r="F26" s="169" t="s">
        <v>59</v>
      </c>
      <c r="G26" s="169" t="s">
        <v>60</v>
      </c>
      <c r="H26" s="169" t="s">
        <v>59</v>
      </c>
      <c r="I26" s="169" t="s">
        <v>60</v>
      </c>
      <c r="J26" s="169" t="s">
        <v>59</v>
      </c>
      <c r="K26" s="169" t="s">
        <v>60</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0.31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0.16</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0.24</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0.13</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0.1</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利尻町漁業集落排水施設事業特別会計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7.0000000000000007E-2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0.06</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0.08</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7.0000000000000007E-2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0.05</v>
      </c>
    </row>
    <row r="30" spans="1:11" x14ac:dyDescent="0.15">
      <c r="A30" s="169" t="str">
        <f>IF(連結実質赤字比率に係る赤字・黒字の構成分析!C$40="",NA(),連結実質赤字比率に係る赤字・黒字の構成分析!C$40)</f>
        <v>利尻町下水道事業特別会計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0.17</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0.09</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0.06</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v>
      </c>
    </row>
    <row r="31" spans="1:11" x14ac:dyDescent="0.15">
      <c r="A31" s="169" t="str">
        <f>IF(連結実質赤字比率に係る赤字・黒字の構成分析!C$39="",NA(),連結実質赤字比率に係る赤字・黒字の構成分析!C$39)</f>
        <v>利尻町簡易水道特別会計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0.23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0.09</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0.13</v>
      </c>
    </row>
    <row r="32" spans="1:11" x14ac:dyDescent="0.15">
      <c r="A32" s="169" t="str">
        <f>IF(連結実質赤字比率に係る赤字・黒字の構成分析!C$38="",NA(),連結実質赤字比率に係る赤字・黒字の構成分析!C$38)</f>
        <v>利尻町特別養護老人ホーム特別会計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0.19</v>
      </c>
    </row>
    <row r="33" spans="1:16" x14ac:dyDescent="0.15">
      <c r="A33" s="169" t="str">
        <f>IF(連結実質赤字比率に係る赤字・黒字の構成分析!C$37="",NA(),連結実質赤字比率に係る赤字・黒字の構成分析!C$37)</f>
        <v>利尻町介護保険特別会計（介護保険事業勘定）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0.33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0.63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0.46</v>
      </c>
    </row>
    <row r="34" spans="1:16" x14ac:dyDescent="0.15">
      <c r="A34" s="169" t="str">
        <f>IF(連結実質赤字比率に係る赤字・黒字の構成分析!C$36="",NA(),連結実質赤字比率に係る赤字・黒字の構成分析!C$36)</f>
        <v>利尻町国民健康保険事業特別会計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1.76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1.91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1.45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1.06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0.84</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3.91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2.88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2.52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5.26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6.33</v>
      </c>
    </row>
    <row r="36" spans="1:16" x14ac:dyDescent="0.15">
      <c r="A36" s="169" t="str">
        <f>IF(連結実質赤字比率に係る赤字・黒字の構成分析!C$34="",NA(),連結実質赤字比率に係る赤字・黒字の構成分析!C$34)</f>
        <v>利尻町砕石事業会計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15.43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14.05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9.9499999999999993</v>
      </c>
    </row>
    <row r="39" spans="1:16" x14ac:dyDescent="0.15">
      <c r="A39" s="142" t="s">
        <v>61</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15">
      <c r="A42" s="170" t="s">
        <v>64</v>
      </c>
      <c r="B42" s="170"/>
      <c r="C42" s="170"/>
      <c r="D42" s="170">
        <f>'実質公債費比率（分子）の構造'!K$52</f>
        <v>426</v>
      </c>
      <c r="E42" s="170"/>
      <c r="F42" s="170"/>
      <c r="G42" s="170">
        <f>'実質公債費比率（分子）の構造'!L$52</f>
        <v>422</v>
      </c>
      <c r="H42" s="170"/>
      <c r="I42" s="170"/>
      <c r="J42" s="170">
        <f>'実質公債費比率（分子）の構造'!M$52</f>
        <v>471</v>
      </c>
      <c r="K42" s="170"/>
      <c r="L42" s="170"/>
      <c r="M42" s="170">
        <f>'実質公債費比率（分子）の構造'!N$52</f>
        <v>470</v>
      </c>
      <c r="N42" s="170"/>
      <c r="O42" s="170"/>
      <c r="P42" s="170">
        <f>'実質公債費比率（分子）の構造'!O$52</f>
        <v>465</v>
      </c>
    </row>
    <row r="43" spans="1:16" x14ac:dyDescent="0.15">
      <c r="A43" s="170" t="s">
        <v>65</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15">
      <c r="A44" s="170" t="s">
        <v>66</v>
      </c>
      <c r="B44" s="170">
        <f>'実質公債費比率（分子）の構造'!K$50</f>
        <v>1</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67</v>
      </c>
      <c r="B45" s="170">
        <f>'実質公債費比率（分子）の構造'!K$49</f>
        <v>18</v>
      </c>
      <c r="C45" s="170"/>
      <c r="D45" s="170"/>
      <c r="E45" s="170">
        <f>'実質公債費比率（分子）の構造'!L$49</f>
        <v>20</v>
      </c>
      <c r="F45" s="170"/>
      <c r="G45" s="170"/>
      <c r="H45" s="170">
        <f>'実質公債費比率（分子）の構造'!M$49</f>
        <v>20</v>
      </c>
      <c r="I45" s="170"/>
      <c r="J45" s="170"/>
      <c r="K45" s="170">
        <f>'実質公債費比率（分子）の構造'!N$49</f>
        <v>21</v>
      </c>
      <c r="L45" s="170"/>
      <c r="M45" s="170"/>
      <c r="N45" s="170">
        <f>'実質公債費比率（分子）の構造'!O$49</f>
        <v>20</v>
      </c>
      <c r="O45" s="170"/>
      <c r="P45" s="170"/>
    </row>
    <row r="46" spans="1:16" x14ac:dyDescent="0.15">
      <c r="A46" s="170" t="s">
        <v>68</v>
      </c>
      <c r="B46" s="170">
        <f>'実質公債費比率（分子）の構造'!K$48</f>
        <v>104</v>
      </c>
      <c r="C46" s="170"/>
      <c r="D46" s="170"/>
      <c r="E46" s="170">
        <f>'実質公債費比率（分子）の構造'!L$48</f>
        <v>108</v>
      </c>
      <c r="F46" s="170"/>
      <c r="G46" s="170"/>
      <c r="H46" s="170">
        <f>'実質公債費比率（分子）の構造'!M$48</f>
        <v>104</v>
      </c>
      <c r="I46" s="170"/>
      <c r="J46" s="170"/>
      <c r="K46" s="170">
        <f>'実質公債費比率（分子）の構造'!N$48</f>
        <v>109</v>
      </c>
      <c r="L46" s="170"/>
      <c r="M46" s="170"/>
      <c r="N46" s="170">
        <f>'実質公債費比率（分子）の構造'!O$48</f>
        <v>105</v>
      </c>
      <c r="O46" s="170"/>
      <c r="P46" s="170"/>
    </row>
    <row r="47" spans="1:16" x14ac:dyDescent="0.15">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71</v>
      </c>
      <c r="B49" s="170">
        <f>'実質公債費比率（分子）の構造'!K$45</f>
        <v>463</v>
      </c>
      <c r="C49" s="170"/>
      <c r="D49" s="170"/>
      <c r="E49" s="170">
        <f>'実質公債費比率（分子）の構造'!L$45</f>
        <v>471</v>
      </c>
      <c r="F49" s="170"/>
      <c r="G49" s="170"/>
      <c r="H49" s="170">
        <f>'実質公債費比率（分子）の構造'!M$45</f>
        <v>586</v>
      </c>
      <c r="I49" s="170"/>
      <c r="J49" s="170"/>
      <c r="K49" s="170">
        <f>'実質公債費比率（分子）の構造'!N$45</f>
        <v>597</v>
      </c>
      <c r="L49" s="170"/>
      <c r="M49" s="170"/>
      <c r="N49" s="170">
        <f>'実質公債費比率（分子）の構造'!O$45</f>
        <v>586</v>
      </c>
      <c r="O49" s="170"/>
      <c r="P49" s="170"/>
    </row>
    <row r="50" spans="1:16" x14ac:dyDescent="0.15">
      <c r="A50" s="170" t="s">
        <v>72</v>
      </c>
      <c r="B50" s="170" t="e">
        <f>NA()</f>
        <v>#N/A</v>
      </c>
      <c r="C50" s="170">
        <f>IF(ISNUMBER('実質公債費比率（分子）の構造'!K$53),'実質公債費比率（分子）の構造'!K$53,NA())</f>
        <v>160</v>
      </c>
      <c r="D50" s="170" t="e">
        <f>NA()</f>
        <v>#N/A</v>
      </c>
      <c r="E50" s="170" t="e">
        <f>NA()</f>
        <v>#N/A</v>
      </c>
      <c r="F50" s="170">
        <f>IF(ISNUMBER('実質公債費比率（分子）の構造'!L$53),'実質公債費比率（分子）の構造'!L$53,NA())</f>
        <v>177</v>
      </c>
      <c r="G50" s="170" t="e">
        <f>NA()</f>
        <v>#N/A</v>
      </c>
      <c r="H50" s="170" t="e">
        <f>NA()</f>
        <v>#N/A</v>
      </c>
      <c r="I50" s="170">
        <f>IF(ISNUMBER('実質公債費比率（分子）の構造'!M$53),'実質公債費比率（分子）の構造'!M$53,NA())</f>
        <v>239</v>
      </c>
      <c r="J50" s="170" t="e">
        <f>NA()</f>
        <v>#N/A</v>
      </c>
      <c r="K50" s="170" t="e">
        <f>NA()</f>
        <v>#N/A</v>
      </c>
      <c r="L50" s="170">
        <f>IF(ISNUMBER('実質公債費比率（分子）の構造'!N$53),'実質公債費比率（分子）の構造'!N$53,NA())</f>
        <v>257</v>
      </c>
      <c r="M50" s="170" t="e">
        <f>NA()</f>
        <v>#N/A</v>
      </c>
      <c r="N50" s="170" t="e">
        <f>NA()</f>
        <v>#N/A</v>
      </c>
      <c r="O50" s="170">
        <f>IF(ISNUMBER('実質公債費比率（分子）の構造'!O$53),'実質公債費比率（分子）の構造'!O$53,NA())</f>
        <v>246</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44</v>
      </c>
      <c r="B56" s="169"/>
      <c r="C56" s="169"/>
      <c r="D56" s="169">
        <f>'将来負担比率（分子）の構造'!I$52</f>
        <v>4452</v>
      </c>
      <c r="E56" s="169"/>
      <c r="F56" s="169"/>
      <c r="G56" s="169">
        <f>'将来負担比率（分子）の構造'!J$52</f>
        <v>4369</v>
      </c>
      <c r="H56" s="169"/>
      <c r="I56" s="169"/>
      <c r="J56" s="169">
        <f>'将来負担比率（分子）の構造'!K$52</f>
        <v>4338</v>
      </c>
      <c r="K56" s="169"/>
      <c r="L56" s="169"/>
      <c r="M56" s="169">
        <f>'将来負担比率（分子）の構造'!L$52</f>
        <v>4271</v>
      </c>
      <c r="N56" s="169"/>
      <c r="O56" s="169"/>
      <c r="P56" s="169">
        <f>'将来負担比率（分子）の構造'!M$52</f>
        <v>4102</v>
      </c>
    </row>
    <row r="57" spans="1:16" x14ac:dyDescent="0.15">
      <c r="A57" s="169" t="s">
        <v>43</v>
      </c>
      <c r="B57" s="169"/>
      <c r="C57" s="169"/>
      <c r="D57" s="169">
        <f>'将来負担比率（分子）の構造'!I$51</f>
        <v>88</v>
      </c>
      <c r="E57" s="169"/>
      <c r="F57" s="169"/>
      <c r="G57" s="169">
        <f>'将来負担比率（分子）の構造'!J$51</f>
        <v>131</v>
      </c>
      <c r="H57" s="169"/>
      <c r="I57" s="169"/>
      <c r="J57" s="169">
        <f>'将来負担比率（分子）の構造'!K$51</f>
        <v>127</v>
      </c>
      <c r="K57" s="169"/>
      <c r="L57" s="169"/>
      <c r="M57" s="169">
        <f>'将来負担比率（分子）の構造'!L$51</f>
        <v>120</v>
      </c>
      <c r="N57" s="169"/>
      <c r="O57" s="169"/>
      <c r="P57" s="169">
        <f>'将来負担比率（分子）の構造'!M$51</f>
        <v>111</v>
      </c>
    </row>
    <row r="58" spans="1:16" x14ac:dyDescent="0.15">
      <c r="A58" s="169" t="s">
        <v>42</v>
      </c>
      <c r="B58" s="169"/>
      <c r="C58" s="169"/>
      <c r="D58" s="169">
        <f>'将来負担比率（分子）の構造'!I$50</f>
        <v>409</v>
      </c>
      <c r="E58" s="169"/>
      <c r="F58" s="169"/>
      <c r="G58" s="169">
        <f>'将来負担比率（分子）の構造'!J$50</f>
        <v>306</v>
      </c>
      <c r="H58" s="169"/>
      <c r="I58" s="169"/>
      <c r="J58" s="169">
        <f>'将来負担比率（分子）の構造'!K$50</f>
        <v>334</v>
      </c>
      <c r="K58" s="169"/>
      <c r="L58" s="169"/>
      <c r="M58" s="169">
        <f>'将来負担比率（分子）の構造'!L$50</f>
        <v>683</v>
      </c>
      <c r="N58" s="169"/>
      <c r="O58" s="169"/>
      <c r="P58" s="169">
        <f>'将来負担比率（分子）の構造'!M$50</f>
        <v>893</v>
      </c>
    </row>
    <row r="59" spans="1:16" x14ac:dyDescent="0.15">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36</v>
      </c>
      <c r="B62" s="169">
        <f>'将来負担比率（分子）の構造'!I$45</f>
        <v>305</v>
      </c>
      <c r="C62" s="169"/>
      <c r="D62" s="169"/>
      <c r="E62" s="169">
        <f>'将来負担比率（分子）の構造'!J$45</f>
        <v>325</v>
      </c>
      <c r="F62" s="169"/>
      <c r="G62" s="169"/>
      <c r="H62" s="169">
        <f>'将来負担比率（分子）の構造'!K$45</f>
        <v>337</v>
      </c>
      <c r="I62" s="169"/>
      <c r="J62" s="169"/>
      <c r="K62" s="169">
        <f>'将来負担比率（分子）の構造'!L$45</f>
        <v>310</v>
      </c>
      <c r="L62" s="169"/>
      <c r="M62" s="169"/>
      <c r="N62" s="169">
        <f>'将来負担比率（分子）の構造'!M$45</f>
        <v>404</v>
      </c>
      <c r="O62" s="169"/>
      <c r="P62" s="169"/>
    </row>
    <row r="63" spans="1:16" x14ac:dyDescent="0.15">
      <c r="A63" s="169" t="s">
        <v>35</v>
      </c>
      <c r="B63" s="169">
        <f>'将来負担比率（分子）の構造'!I$44</f>
        <v>154</v>
      </c>
      <c r="C63" s="169"/>
      <c r="D63" s="169"/>
      <c r="E63" s="169">
        <f>'将来負担比率（分子）の構造'!J$44</f>
        <v>180</v>
      </c>
      <c r="F63" s="169"/>
      <c r="G63" s="169"/>
      <c r="H63" s="169">
        <f>'将来負担比率（分子）の構造'!K$44</f>
        <v>213</v>
      </c>
      <c r="I63" s="169"/>
      <c r="J63" s="169"/>
      <c r="K63" s="169">
        <f>'将来負担比率（分子）の構造'!L$44</f>
        <v>174</v>
      </c>
      <c r="L63" s="169"/>
      <c r="M63" s="169"/>
      <c r="N63" s="169">
        <f>'将来負担比率（分子）の構造'!M$44</f>
        <v>141</v>
      </c>
      <c r="O63" s="169"/>
      <c r="P63" s="169"/>
    </row>
    <row r="64" spans="1:16" x14ac:dyDescent="0.15">
      <c r="A64" s="169" t="s">
        <v>34</v>
      </c>
      <c r="B64" s="169">
        <f>'将来負担比率（分子）の構造'!I$43</f>
        <v>1180</v>
      </c>
      <c r="C64" s="169"/>
      <c r="D64" s="169"/>
      <c r="E64" s="169">
        <f>'将来負担比率（分子）の構造'!J$43</f>
        <v>1163</v>
      </c>
      <c r="F64" s="169"/>
      <c r="G64" s="169"/>
      <c r="H64" s="169">
        <f>'将来負担比率（分子）の構造'!K$43</f>
        <v>1191</v>
      </c>
      <c r="I64" s="169"/>
      <c r="J64" s="169"/>
      <c r="K64" s="169">
        <f>'将来負担比率（分子）の構造'!L$43</f>
        <v>1179</v>
      </c>
      <c r="L64" s="169"/>
      <c r="M64" s="169"/>
      <c r="N64" s="169">
        <f>'将来負担比率（分子）の構造'!M$43</f>
        <v>1142</v>
      </c>
      <c r="O64" s="169"/>
      <c r="P64" s="169"/>
    </row>
    <row r="65" spans="1:16" x14ac:dyDescent="0.15">
      <c r="A65" s="169" t="s">
        <v>33</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32</v>
      </c>
      <c r="B66" s="169">
        <f>'将来負担比率（分子）の構造'!I$41</f>
        <v>4946</v>
      </c>
      <c r="C66" s="169"/>
      <c r="D66" s="169"/>
      <c r="E66" s="169">
        <f>'将来負担比率（分子）の構造'!J$41</f>
        <v>4910</v>
      </c>
      <c r="F66" s="169"/>
      <c r="G66" s="169"/>
      <c r="H66" s="169">
        <f>'将来負担比率（分子）の構造'!K$41</f>
        <v>4842</v>
      </c>
      <c r="I66" s="169"/>
      <c r="J66" s="169"/>
      <c r="K66" s="169">
        <f>'将来負担比率（分子）の構造'!L$41</f>
        <v>4709</v>
      </c>
      <c r="L66" s="169"/>
      <c r="M66" s="169"/>
      <c r="N66" s="169">
        <f>'将来負担比率（分子）の構造'!M$41</f>
        <v>4465</v>
      </c>
      <c r="O66" s="169"/>
      <c r="P66" s="169"/>
    </row>
    <row r="67" spans="1:16" x14ac:dyDescent="0.15">
      <c r="A67" s="169" t="s">
        <v>76</v>
      </c>
      <c r="B67" s="169" t="e">
        <f>NA()</f>
        <v>#N/A</v>
      </c>
      <c r="C67" s="169">
        <f>IF(ISNUMBER('将来負担比率（分子）の構造'!I$53), IF('将来負担比率（分子）の構造'!I$53 &lt; 0, 0, '将来負担比率（分子）の構造'!I$53), NA())</f>
        <v>1637</v>
      </c>
      <c r="D67" s="169" t="e">
        <f>NA()</f>
        <v>#N/A</v>
      </c>
      <c r="E67" s="169" t="e">
        <f>NA()</f>
        <v>#N/A</v>
      </c>
      <c r="F67" s="169">
        <f>IF(ISNUMBER('将来負担比率（分子）の構造'!J$53), IF('将来負担比率（分子）の構造'!J$53 &lt; 0, 0, '将来負担比率（分子）の構造'!J$53), NA())</f>
        <v>1773</v>
      </c>
      <c r="G67" s="169" t="e">
        <f>NA()</f>
        <v>#N/A</v>
      </c>
      <c r="H67" s="169" t="e">
        <f>NA()</f>
        <v>#N/A</v>
      </c>
      <c r="I67" s="169">
        <f>IF(ISNUMBER('将来負担比率（分子）の構造'!K$53), IF('将来負担比率（分子）の構造'!K$53 &lt; 0, 0, '将来負担比率（分子）の構造'!K$53), NA())</f>
        <v>1784</v>
      </c>
      <c r="J67" s="169" t="e">
        <f>NA()</f>
        <v>#N/A</v>
      </c>
      <c r="K67" s="169" t="e">
        <f>NA()</f>
        <v>#N/A</v>
      </c>
      <c r="L67" s="169">
        <f>IF(ISNUMBER('将来負担比率（分子）の構造'!L$53), IF('将来負担比率（分子）の構造'!L$53 &lt; 0, 0, '将来負担比率（分子）の構造'!L$53), NA())</f>
        <v>1299</v>
      </c>
      <c r="M67" s="169" t="e">
        <f>NA()</f>
        <v>#N/A</v>
      </c>
      <c r="N67" s="169" t="e">
        <f>NA()</f>
        <v>#N/A</v>
      </c>
      <c r="O67" s="169">
        <f>IF(ISNUMBER('将来負担比率（分子）の構造'!M$53), IF('将来負担比率（分子）の構造'!M$53 &lt; 0, 0, '将来負担比率（分子）の構造'!M$53), NA())</f>
        <v>1048</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31</v>
      </c>
      <c r="C72" s="173">
        <f>基金残高に係る経年分析!G55</f>
        <v>131</v>
      </c>
      <c r="D72" s="173">
        <f>基金残高に係る経年分析!H55</f>
        <v>331</v>
      </c>
    </row>
    <row r="73" spans="1:16" x14ac:dyDescent="0.15">
      <c r="A73" s="172" t="s">
        <v>79</v>
      </c>
      <c r="B73" s="173">
        <f>基金残高に係る経年分析!F56</f>
        <v>5</v>
      </c>
      <c r="C73" s="173">
        <f>基金残高に係る経年分析!G56</f>
        <v>24</v>
      </c>
      <c r="D73" s="173">
        <f>基金残高に係る経年分析!H56</f>
        <v>24</v>
      </c>
    </row>
    <row r="74" spans="1:16" x14ac:dyDescent="0.15">
      <c r="A74" s="172" t="s">
        <v>80</v>
      </c>
      <c r="B74" s="173">
        <f>基金残高に係る経年分析!F57</f>
        <v>297</v>
      </c>
      <c r="C74" s="173">
        <f>基金残高に係る経年分析!G57</f>
        <v>528</v>
      </c>
      <c r="D74" s="173">
        <f>基金残高に係る経年分析!H57</f>
        <v>538</v>
      </c>
    </row>
  </sheetData>
  <sheetProtection algorithmName="SHA-512" hashValue="LM++hcUOQqTsvLBcY6W5ZR9kV9u4YqqqkIOfzwFxa3m8GJS20bbMOEx3jlFi6r2VA5EEwyFqhnwjtA+0AyCINQ==" saltValue="U0e5F9xiOoPBRptKugdXo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工藤 雄介</cp:lastModifiedBy>
  <cp:lastPrinted>2025-03-04T07:03:28Z</cp:lastPrinted>
  <dcterms:created xsi:type="dcterms:W3CDTF">2024-02-04T23:40:43Z</dcterms:created>
  <dcterms:modified xsi:type="dcterms:W3CDTF">2025-03-14T07:37:15Z</dcterms:modified>
  <cp:category/>
</cp:coreProperties>
</file>