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S:\総務課\02財政管財係\01 財政フォルダ\★調査報告★\R3\R4.1.24期限　公営企業経営分析（上下水道・宿泊施設）\経営比較分析表（R2決算）\"/>
    </mc:Choice>
  </mc:AlternateContent>
  <xr:revisionPtr revIDLastSave="0" documentId="13_ncr:1_{C7ED424E-5BB3-47B0-9F5A-E71902D25C8D}" xr6:coauthVersionLast="36" xr6:coauthVersionMax="36" xr10:uidLastSave="{00000000-0000-0000-0000-000000000000}"/>
  <workbookProtection workbookAlgorithmName="SHA-512" workbookHashValue="+4i2oXlKGlQBjC3iyR+qF1mf8KbCqFJGCXEP700wW/ksPDy5OmZVoEcfH95+Nb+IOOGxeXF97alXyKLD3+W6ug==" workbookSaltValue="Y2rfiyCLfkoiMR20izazF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W10" i="4"/>
  <c r="P10" i="4"/>
  <c r="B10" i="4"/>
  <c r="BB8" i="4"/>
  <c r="AT8" i="4"/>
  <c r="W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<sst xmlns="http://schemas.openxmlformats.org/spreadsheetml/2006/main" count="236" uniqueCount="119">
  <si>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</si>
  <si>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</si>
  <si>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</si>
  <si>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</si>
  <si>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</si>
  <si>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</si>
  <si>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</si>
  <si>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</si>
  <si>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</si>
  <si>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</si>
  <si>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</si>
  <si>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</si>
  <si>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</si>
  <si>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</si>
  <si>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</si>
  <si>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</si>
  <si>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</si>
  <si>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</si>
  <si>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</si>
  <si>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</si>
  <si>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</si>
  <si>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</si>
  <si>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</si>
  <si>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</si>
  <si>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</si>
  <si>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</si>
  <si>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</si>
  <si>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</si>
  <si>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</si>
  <si>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</si>
  <si>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</si>
  <si>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</si>
  <si>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</si>
  <si>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</si>
  <si>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</si>
  <si>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</si>
  <si>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</si>
  <si>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</si>
  <si>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</si>
  <si>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</si>
  <si>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</si>
  <si>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</si>
  <si>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</si>
  <si>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</si>
  <si>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</si>
  <si>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</si>
  <si>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</si>
  <si>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</si>
  <si>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</si>
  <si>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</si>
  <si>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</si>
  <si>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</si>
  <si>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</si>
  <si>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</si>
  <si>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</si>
  <si>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</si>
  <si>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</si>
  <si>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</si>
  <si>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</si>
  <si>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</si>
  <si>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</si>
  <si>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</si>
  <si>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</si>
  <si>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</si>
  <si>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</si>
  <si>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</si>
  <si>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</si>
  <si>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</si>
  <si>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</si>
  <si>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</si>
  <si>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</si>
  <si>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</si>
  <si>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</si>
  <si>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</si>
  <si>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</si>
  <si>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</si>
  <si>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</si>
  <si>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</si>
  <si>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</si>
  <si>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</si>
  <si>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</si>
  <si>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</si>
  <si>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</si>
  <si>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</si>
  <si>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</si>
  <si>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</si>
  <si>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</si>
  <si>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</si>
  <si>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</si>
  <si>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</si>
  <si>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</si>
  <si>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</si>
  <si>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</si>
  <si>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</si>
  <si>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</si>
  <si>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</si>
  <si>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</si>
  <si>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</si>
  <si>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</si>
  <si>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</si>
  <si>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</si>
  <si>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</si>
  <si>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</si>
  <si>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</si>
  <si>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</si>
  <si>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</si>
  <si>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</si>
  <si>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</si>
  <si>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</si>
  <si>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</si>
  <si>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</si>
  <si>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</si>
  <si>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</si>
  <si>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</si>
  <si>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</si>
  <si>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</si>
  <si>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使用料単価が全国類似団体に比べ低く、人口減少及び財政状況の逼迫化により投資余力が減退していく見込である。また、経費回収率についても全国平均・類似団体平均と比較すると低く、汚水処理に係る費用が使用料収入で賄うことができていない状況にある。処理区域内人口が少ないことも一因ではあるが、ここ数年では下水道施設の老朽化等による経費の増加により汚水処理原価が増加していることから、今後、経年劣化や老朽化による施設の更新等により更なる汚水処理原価の増加が見込まれる。また、収入規模と比較して企業債残高が過大になっていることから、事業の見直しによる企業債の発行抑制に取り組む。また令和２年度に使用料の改定を実施したところであるが、今後も一層の経営安定と収支の安定を図るため、適正な使用料の改定を定期的に実施し、収入の更なる確保に努める。</t>
    <rPh sb="11" eb="13">
      <t>ダンタイ</t>
    </rPh>
    <rPh sb="189" eb="191">
      <t>ケイネン</t>
    </rPh>
    <rPh sb="191" eb="193">
      <t>レッカ</t>
    </rPh>
    <rPh sb="196" eb="197">
      <t>カ</t>
    </rPh>
    <rPh sb="259" eb="261">
      <t>ジギョウ</t>
    </rPh>
    <rPh sb="262" eb="264">
      <t>ミナオ</t>
    </rPh>
    <rPh sb="268" eb="270">
      <t>キギョウ</t>
    </rPh>
    <rPh sb="270" eb="271">
      <t>サイ</t>
    </rPh>
    <rPh sb="272" eb="274">
      <t>ハッコウ</t>
    </rPh>
    <rPh sb="274" eb="276">
      <t>ヨクセイ</t>
    </rPh>
    <rPh sb="277" eb="278">
      <t>ト</t>
    </rPh>
    <rPh sb="279" eb="280">
      <t>ク</t>
    </rPh>
    <rPh sb="284" eb="286">
      <t>レイワ</t>
    </rPh>
    <rPh sb="287" eb="289">
      <t>ネンド</t>
    </rPh>
    <rPh sb="290" eb="292">
      <t>シヨウ</t>
    </rPh>
    <rPh sb="292" eb="293">
      <t>リョウ</t>
    </rPh>
    <rPh sb="294" eb="296">
      <t>カイテイ</t>
    </rPh>
    <rPh sb="297" eb="299">
      <t>ジッシ</t>
    </rPh>
    <rPh sb="309" eb="311">
      <t>コンゴ</t>
    </rPh>
    <rPh sb="331" eb="333">
      <t>テキセイ</t>
    </rPh>
    <rPh sb="341" eb="344">
      <t>テイキテキ</t>
    </rPh>
    <rPh sb="345" eb="347">
      <t>ジッシ</t>
    </rPh>
    <rPh sb="349" eb="351">
      <t>シュウニュウ</t>
    </rPh>
    <rPh sb="352" eb="353">
      <t>サラ</t>
    </rPh>
    <rPh sb="355" eb="357">
      <t>カクホ</t>
    </rPh>
    <phoneticPr fontId="4"/>
  </si>
  <si>
    <t>　令和２年度に使用料の改定を実施したところであるが、人口減少による使用料減収の影響は大きく、財政状況は逼迫化しており、投資余力が減退の方向にある。また、使用料以外の収入に依存している部分が大きく、経費回収率は平均を下回っており、今後は収納率の向上に向けた取り組みや、適正かつ定期的な使用料改定及び計画的な維持管理・改築更新を行い、住民に対する良質な下水道サービス提供の持続性を確保するとともに、汚水処理費の削減を図り、健全で効率的な経営に努める。</t>
    <rPh sb="1" eb="3">
      <t>レイワ</t>
    </rPh>
    <rPh sb="4" eb="6">
      <t>ネンド</t>
    </rPh>
    <rPh sb="7" eb="10">
      <t>シヨウリョウ</t>
    </rPh>
    <rPh sb="11" eb="13">
      <t>カイテイ</t>
    </rPh>
    <rPh sb="14" eb="16">
      <t>ジッシ</t>
    </rPh>
    <rPh sb="36" eb="38">
      <t>ゲンシュウ</t>
    </rPh>
    <rPh sb="39" eb="41">
      <t>エイキョウ</t>
    </rPh>
    <rPh sb="42" eb="43">
      <t>オオ</t>
    </rPh>
    <rPh sb="133" eb="135">
      <t>テキセイ</t>
    </rPh>
    <rPh sb="137" eb="140">
      <t>テイキテキ</t>
    </rPh>
    <rPh sb="148" eb="151">
      <t>ケイカクテキ</t>
    </rPh>
    <rPh sb="206" eb="207">
      <t>ハカ</t>
    </rPh>
    <rPh sb="219" eb="220">
      <t>ツト</t>
    </rPh>
    <phoneticPr fontId="4"/>
  </si>
  <si>
    <t>　漁業集落排水の管渠については、法定耐用年数が経過するまで期間があるため、計画的な更新が必要な時期は未定であるが、クリーンセンター等の経年劣化による施設の更新が必要となってきているため、令和２年度に策定した施設の管理・更新及び投資の平準化を最適化する漁業集落排水施設機能保全計画を基に、施設の効率的かつ安定的な更新整備に取り組む。</t>
    <rPh sb="93" eb="94">
      <t>レイ</t>
    </rPh>
    <rPh sb="94" eb="95">
      <t>ワ</t>
    </rPh>
    <rPh sb="96" eb="98">
      <t>ネンド</t>
    </rPh>
    <rPh sb="99" eb="101">
      <t>サクテイ</t>
    </rPh>
    <rPh sb="133" eb="135">
      <t>キノウ</t>
    </rPh>
    <rPh sb="140" eb="141">
      <t>モト</t>
    </rPh>
    <rPh sb="143" eb="145">
      <t>シセツ</t>
    </rPh>
    <rPh sb="146" eb="149">
      <t>コウリツテキ</t>
    </rPh>
    <rPh sb="160" eb="161">
      <t>ト</t>
    </rPh>
    <rPh sb="162" eb="1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</si>
</sst>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44-4862-97A3-C0C48C41B0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8D44-4862-97A3-C0C48C41B0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66.989999999999995</c:v>
                </c:pt>
                <c:pt idx="1">
                  <c:v>66.989999999999995</c:v>
                </c:pt>
                <c:pt idx="2">
                  <c:v>66.989999999999995</c:v>
                </c:pt>
                <c:pt idx="3">
                  <c:v>65.53</c:v>
                </c:pt>
                <c:pt idx="4">
                  <c:v>62.62</c:v>
                </c:pt>
              </c:numCache>
            </c:numRef>
          </c:val>
          <c:extLst>
            <c:ext xmlns:c16="http://schemas.microsoft.com/office/drawing/2014/chart" uri="{C3380CC4-5D6E-409C-BE32-E72D297353CC}">
              <c16:uniqueId val="{00000000-6711-472E-BE07-F7835C928C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6711-472E-BE07-F7835C928C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84.3</c:v>
                </c:pt>
                <c:pt idx="1">
                  <c:v>85.52</c:v>
                </c:pt>
                <c:pt idx="2">
                  <c:v>86.82</c:v>
                </c:pt>
                <c:pt idx="3">
                  <c:v>86.45</c:v>
                </c:pt>
                <c:pt idx="4">
                  <c:v>87.34</c:v>
                </c:pt>
              </c:numCache>
            </c:numRef>
          </c:val>
          <c:extLst>
            <c:ext xmlns:c16="http://schemas.microsoft.com/office/drawing/2014/chart" uri="{C3380CC4-5D6E-409C-BE32-E72D297353CC}">
              <c16:uniqueId val="{00000000-C20D-4FA6-A038-58560296E2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C20D-4FA6-A038-58560296E2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53.31</c:v>
                </c:pt>
                <c:pt idx="1">
                  <c:v>51.58</c:v>
                </c:pt>
                <c:pt idx="2">
                  <c:v>53.19</c:v>
                </c:pt>
                <c:pt idx="3">
                  <c:v>57.56</c:v>
                </c:pt>
                <c:pt idx="4">
                  <c:v>60.09</c:v>
                </c:pt>
              </c:numCache>
            </c:numRef>
          </c:val>
          <c:extLst>
            <c:ext xmlns:c16="http://schemas.microsoft.com/office/drawing/2014/chart" uri="{C3380CC4-5D6E-409C-BE32-E72D297353CC}">
              <c16:uniqueId val="{00000000-13BB-449F-AAEE-0875324235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BB-449F-AAEE-0875324235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23-482A-82B8-8491379BCC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23-482A-82B8-8491379BCC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9A-4D64-9FD5-324BE52654A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9A-4D64-9FD5-324BE52654A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2-4471-903C-FA172167EA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2-4471-903C-FA172167EA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DF-45FB-8191-85D79257BA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F-45FB-8191-85D79257BA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5860.79</c:v>
                </c:pt>
                <c:pt idx="1">
                  <c:v>6554.51</c:v>
                </c:pt>
                <c:pt idx="2">
                  <c:v>5776</c:v>
                </c:pt>
                <c:pt idx="3">
                  <c:v>6065.41</c:v>
                </c:pt>
                <c:pt idx="4">
                  <c:v>5347.05</c:v>
                </c:pt>
              </c:numCache>
            </c:numRef>
          </c:val>
          <c:extLst>
            <c:ext xmlns:c16="http://schemas.microsoft.com/office/drawing/2014/chart" uri="{C3380CC4-5D6E-409C-BE32-E72D297353CC}">
              <c16:uniqueId val="{00000000-A54A-424E-8CF4-FB2BD70375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A54A-424E-8CF4-FB2BD70375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23.47</c:v>
                </c:pt>
                <c:pt idx="1">
                  <c:v>20.92</c:v>
                </c:pt>
                <c:pt idx="2">
                  <c:v>20.81</c:v>
                </c:pt>
                <c:pt idx="3">
                  <c:v>16.28</c:v>
                </c:pt>
                <c:pt idx="4">
                  <c:v>18.52</c:v>
                </c:pt>
              </c:numCache>
            </c:numRef>
          </c:val>
          <c:extLst>
            <c:ext xmlns:c16="http://schemas.microsoft.com/office/drawing/2014/chart" uri="{C3380CC4-5D6E-409C-BE32-E72D297353CC}">
              <c16:uniqueId val="{00000000-4324-455C-A8E9-E0B96196C3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4324-455C-A8E9-E0B96196C3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749.61</c:v>
                </c:pt>
                <c:pt idx="1">
                  <c:v>845.5</c:v>
                </c:pt>
                <c:pt idx="2">
                  <c:v>839.53</c:v>
                </c:pt>
                <c:pt idx="3">
                  <c:v>1082.3900000000001</c:v>
                </c:pt>
                <c:pt idx="4">
                  <c:v>1091.29</c:v>
                </c:pt>
              </c:numCache>
            </c:numRef>
          </c:val>
          <c:extLst>
            <c:ext xmlns:c16="http://schemas.microsoft.com/office/drawing/2014/chart" uri="{C3380CC4-5D6E-409C-BE32-E72D297353CC}">
              <c16:uniqueId val="{00000000-25FE-4209-BFC8-9B7D342B73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25FE-4209-BFC8-9B7D342B73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T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利尻町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1964</v>
      </c>
      <c r="AM8" s="69"/>
      <c r="AN8" s="69"/>
      <c r="AO8" s="69"/>
      <c r="AP8" s="69"/>
      <c r="AQ8" s="69"/>
      <c r="AR8" s="69"/>
      <c r="AS8" s="69"/>
      <c r="AT8" s="68">
        <f>データ!T6</f>
        <v>76.5</v>
      </c>
      <c r="AU8" s="68"/>
      <c r="AV8" s="68"/>
      <c r="AW8" s="68"/>
      <c r="AX8" s="68"/>
      <c r="AY8" s="68"/>
      <c r="AZ8" s="68"/>
      <c r="BA8" s="68"/>
      <c r="BB8" s="68">
        <f>データ!U6</f>
        <v>25.67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28.56</v>
      </c>
      <c r="Q10" s="68"/>
      <c r="R10" s="68"/>
      <c r="S10" s="68"/>
      <c r="T10" s="68"/>
      <c r="U10" s="68"/>
      <c r="V10" s="68"/>
      <c r="W10" s="68">
        <f>データ!Q6</f>
        <v>100</v>
      </c>
      <c r="X10" s="68"/>
      <c r="Y10" s="68"/>
      <c r="Z10" s="68"/>
      <c r="AA10" s="68"/>
      <c r="AB10" s="68"/>
      <c r="AC10" s="68"/>
      <c r="AD10" s="69">
        <f>データ!R6</f>
        <v>3635</v>
      </c>
      <c r="AE10" s="69"/>
      <c r="AF10" s="69"/>
      <c r="AG10" s="69"/>
      <c r="AH10" s="69"/>
      <c r="AI10" s="69"/>
      <c r="AJ10" s="69"/>
      <c r="AK10" s="2"/>
      <c r="AL10" s="69">
        <f>データ!V6</f>
        <v>553</v>
      </c>
      <c r="AM10" s="69"/>
      <c r="AN10" s="69"/>
      <c r="AO10" s="69"/>
      <c r="AP10" s="69"/>
      <c r="AQ10" s="69"/>
      <c r="AR10" s="69"/>
      <c r="AS10" s="69"/>
      <c r="AT10" s="68">
        <f>データ!W6</f>
        <v>0.39</v>
      </c>
      <c r="AU10" s="68"/>
      <c r="AV10" s="68"/>
      <c r="AW10" s="68"/>
      <c r="AX10" s="68"/>
      <c r="AY10" s="68"/>
      <c r="AZ10" s="68"/>
      <c r="BA10" s="68"/>
      <c r="BB10" s="68">
        <f>データ!X6</f>
        <v>1417.95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JrviWwWNoYOL6/tk8hTq0e1AIUErOWsKzSHpqFLZqlHM+vISPU22PLru3owqc3xpvjM9jguqrPHJ9sDA37Prmw==" saltValue="KipyhuNUFg4GEBgvcVT9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15181</v>
      </c>
      <c r="D6" s="33">
        <f t="shared" si="3"/>
        <v>47</v>
      </c>
      <c r="E6" s="33">
        <f t="shared" si="3"/>
        <v>17</v>
      </c>
      <c r="F6" s="33">
        <f t="shared" si="3"/>
        <v>6</v>
      </c>
      <c r="G6" s="33">
        <f t="shared" si="3"/>
        <v>0</v>
      </c>
      <c r="H6" s="33" t="str">
        <f t="shared" si="3"/>
        <v>北海道　利尻町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28.56</v>
      </c>
      <c r="Q6" s="34">
        <f t="shared" si="3"/>
        <v>100</v>
      </c>
      <c r="R6" s="34">
        <f t="shared" si="3"/>
        <v>3635</v>
      </c>
      <c r="S6" s="34">
        <f t="shared" si="3"/>
        <v>1964</v>
      </c>
      <c r="T6" s="34">
        <f t="shared" si="3"/>
        <v>76.5</v>
      </c>
      <c r="U6" s="34">
        <f t="shared" si="3"/>
        <v>25.67</v>
      </c>
      <c r="V6" s="34">
        <f t="shared" si="3"/>
        <v>553</v>
      </c>
      <c r="W6" s="34">
        <f t="shared" si="3"/>
        <v>0.39</v>
      </c>
      <c r="X6" s="34">
        <f t="shared" si="3"/>
        <v>1417.95</v>
      </c>
      <c r="Y6" s="35">
        <f>IF(Y7="",NA(),Y7)</f>
        <v>53.31</v>
      </c>
      <c r="Z6" s="35">
        <f t="shared" ref="Z6:AH6" si="4">IF(Z7="",NA(),Z7)</f>
        <v>51.58</v>
      </c>
      <c r="AA6" s="35">
        <f t="shared" si="4"/>
        <v>53.19</v>
      </c>
      <c r="AB6" s="35">
        <f t="shared" si="4"/>
        <v>57.56</v>
      </c>
      <c r="AC6" s="35">
        <f t="shared" si="4"/>
        <v>60.09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5860.79</v>
      </c>
      <c r="BG6" s="35">
        <f t="shared" ref="BG6:BO6" si="7">IF(BG7="",NA(),BG7)</f>
        <v>6554.51</v>
      </c>
      <c r="BH6" s="35">
        <f t="shared" si="7"/>
        <v>5776</v>
      </c>
      <c r="BI6" s="35">
        <f t="shared" si="7"/>
        <v>6065.41</v>
      </c>
      <c r="BJ6" s="35">
        <f t="shared" si="7"/>
        <v>5347.05</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23.47</v>
      </c>
      <c r="BR6" s="35">
        <f t="shared" ref="BR6:BZ6" si="8">IF(BR7="",NA(),BR7)</f>
        <v>20.92</v>
      </c>
      <c r="BS6" s="35">
        <f t="shared" si="8"/>
        <v>20.81</v>
      </c>
      <c r="BT6" s="35">
        <f t="shared" si="8"/>
        <v>16.28</v>
      </c>
      <c r="BU6" s="35">
        <f t="shared" si="8"/>
        <v>18.52</v>
      </c>
      <c r="BV6" s="35">
        <f t="shared" si="8"/>
        <v>46.26</v>
      </c>
      <c r="BW6" s="35">
        <f t="shared" si="8"/>
        <v>45.81</v>
      </c>
      <c r="BX6" s="35">
        <f t="shared" si="8"/>
        <v>43.43</v>
      </c>
      <c r="BY6" s="35">
        <f t="shared" si="8"/>
        <v>41.41</v>
      </c>
      <c r="BZ6" s="35">
        <f t="shared" si="8"/>
        <v>39.64</v>
      </c>
      <c r="CA6" s="34" t="str">
        <f>IF(CA7="","",IF(CA7="-","【-】","【"&amp;SUBSTITUTE(TEXT(CA7,"#,##0.00"),"-","△")&amp;"】"))</f>
        <v>【42.60】</v>
      </c>
      <c r="CB6" s="35">
        <f>IF(CB7="",NA(),CB7)</f>
        <v>749.61</v>
      </c>
      <c r="CC6" s="35">
        <f t="shared" ref="CC6:CK6" si="9">IF(CC7="",NA(),CC7)</f>
        <v>845.5</v>
      </c>
      <c r="CD6" s="35">
        <f t="shared" si="9"/>
        <v>839.53</v>
      </c>
      <c r="CE6" s="35">
        <f t="shared" si="9"/>
        <v>1082.3900000000001</v>
      </c>
      <c r="CF6" s="35">
        <f t="shared" si="9"/>
        <v>1091.29</v>
      </c>
      <c r="CG6" s="35">
        <f t="shared" si="9"/>
        <v>376.4</v>
      </c>
      <c r="CH6" s="35">
        <f t="shared" si="9"/>
        <v>383.92</v>
      </c>
      <c r="CI6" s="35">
        <f t="shared" si="9"/>
        <v>400.44</v>
      </c>
      <c r="CJ6" s="35">
        <f t="shared" si="9"/>
        <v>417.56</v>
      </c>
      <c r="CK6" s="35">
        <f t="shared" si="9"/>
        <v>449.72</v>
      </c>
      <c r="CL6" s="34" t="str">
        <f>IF(CL7="","",IF(CL7="-","【-】","【"&amp;SUBSTITUTE(TEXT(CL7,"#,##0.00"),"-","△")&amp;"】"))</f>
        <v>【410.22】</v>
      </c>
      <c r="CM6" s="35">
        <f>IF(CM7="",NA(),CM7)</f>
        <v>66.989999999999995</v>
      </c>
      <c r="CN6" s="35">
        <f t="shared" ref="CN6:CV6" si="10">IF(CN7="",NA(),CN7)</f>
        <v>66.989999999999995</v>
      </c>
      <c r="CO6" s="35">
        <f t="shared" si="10"/>
        <v>66.989999999999995</v>
      </c>
      <c r="CP6" s="35">
        <f t="shared" si="10"/>
        <v>65.53</v>
      </c>
      <c r="CQ6" s="35">
        <f t="shared" si="10"/>
        <v>62.62</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84.3</v>
      </c>
      <c r="CY6" s="35">
        <f t="shared" ref="CY6:DG6" si="11">IF(CY7="",NA(),CY7)</f>
        <v>85.52</v>
      </c>
      <c r="CZ6" s="35">
        <f t="shared" si="11"/>
        <v>86.82</v>
      </c>
      <c r="DA6" s="35">
        <f t="shared" si="11"/>
        <v>86.45</v>
      </c>
      <c r="DB6" s="35">
        <f t="shared" si="11"/>
        <v>87.34</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15181</v>
      </c>
      <c r="D7" s="37">
        <v>47</v>
      </c>
      <c r="E7" s="37">
        <v>17</v>
      </c>
      <c r="F7" s="37">
        <v>6</v>
      </c>
      <c r="G7" s="37">
        <v>0</v>
      </c>
      <c r="H7" s="37" t="s">
        <v>98</v>
      </c>
      <c r="I7" s="37" t="s">
        <v>99</v>
      </c>
      <c r="J7" s="37" t="s">
        <v>100</v>
      </c>
      <c r="K7" s="37" t="s">
        <v>101</v>
      </c>
      <c r="L7" s="37" t="s">
        <v>102</v>
      </c>
      <c r="M7" s="37" t="s">
        <v>103</v>
      </c>
      <c r="N7" s="38" t="s">
        <v>104</v>
      </c>
      <c r="O7" s="38" t="s">
        <v>105</v>
      </c>
      <c r="P7" s="38">
        <v>28.56</v>
      </c>
      <c r="Q7" s="38">
        <v>100</v>
      </c>
      <c r="R7" s="38">
        <v>3635</v>
      </c>
      <c r="S7" s="38">
        <v>1964</v>
      </c>
      <c r="T7" s="38">
        <v>76.5</v>
      </c>
      <c r="U7" s="38">
        <v>25.67</v>
      </c>
      <c r="V7" s="38">
        <v>553</v>
      </c>
      <c r="W7" s="38">
        <v>0.39</v>
      </c>
      <c r="X7" s="38">
        <v>1417.95</v>
      </c>
      <c r="Y7" s="38">
        <v>53.31</v>
      </c>
      <c r="Z7" s="38">
        <v>51.58</v>
      </c>
      <c r="AA7" s="38">
        <v>53.19</v>
      </c>
      <c r="AB7" s="38">
        <v>57.56</v>
      </c>
      <c r="AC7" s="38">
        <v>60.09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5860.79</v>
      </c>
      <c r="BG7" s="38">
        <v>6554.51</v>
      </c>
      <c r="BH7" s="38">
        <v>5776</v>
      </c>
      <c r="BI7" s="38">
        <v>6065.41</v>
      </c>
      <c r="BJ7" s="38">
        <v>5347.05</v>
      </c>
      <c r="BK7" s="38">
        <v>1063.93</v>
      </c>
      <c r="BL7" s="38">
        <v>1060.8599999999999</v>
      </c>
      <c r="BM7" s="38">
        <v>1006.65</v>
      </c>
      <c r="BN7" s="38">
        <v>998.42</v>
      </c>
      <c r="BO7" s="38">
        <v>1095.52</v>
      </c>
      <c r="BP7" s="38">
        <v>1042.3399999999999</v>
      </c>
      <c r="BQ7" s="38">
        <v>23.47</v>
      </c>
      <c r="BR7" s="38">
        <v>20.92</v>
      </c>
      <c r="BS7" s="38">
        <v>20.81</v>
      </c>
      <c r="BT7" s="38">
        <v>16.28</v>
      </c>
      <c r="BU7" s="38">
        <v>18.52</v>
      </c>
      <c r="BV7" s="38">
        <v>46.26</v>
      </c>
      <c r="BW7" s="38">
        <v>45.81</v>
      </c>
      <c r="BX7" s="38">
        <v>43.43</v>
      </c>
      <c r="BY7" s="38">
        <v>41.41</v>
      </c>
      <c r="BZ7" s="38">
        <v>39.64</v>
      </c>
      <c r="CA7" s="38">
        <v>42.6</v>
      </c>
      <c r="CB7" s="38">
        <v>749.61</v>
      </c>
      <c r="CC7" s="38">
        <v>845.5</v>
      </c>
      <c r="CD7" s="38">
        <v>839.53</v>
      </c>
      <c r="CE7" s="38">
        <v>1082.3900000000001</v>
      </c>
      <c r="CF7" s="38">
        <v>1091.29</v>
      </c>
      <c r="CG7" s="38">
        <v>376.4</v>
      </c>
      <c r="CH7" s="38">
        <v>383.92</v>
      </c>
      <c r="CI7" s="38">
        <v>400.44</v>
      </c>
      <c r="CJ7" s="38">
        <v>417.56</v>
      </c>
      <c r="CK7" s="38">
        <v>449.72</v>
      </c>
      <c r="CL7" s="38">
        <v>410.22</v>
      </c>
      <c r="CM7" s="38">
        <v>66.989999999999995</v>
      </c>
      <c r="CN7" s="38">
        <v>66.989999999999995</v>
      </c>
      <c r="CO7" s="38">
        <v>66.989999999999995</v>
      </c>
      <c r="CP7" s="38">
        <v>65.53</v>
      </c>
      <c r="CQ7" s="38">
        <v>62.62</v>
      </c>
      <c r="CR7" s="38">
        <v>33.729999999999997</v>
      </c>
      <c r="CS7" s="38">
        <v>33.21</v>
      </c>
      <c r="CT7" s="38">
        <v>32.229999999999997</v>
      </c>
      <c r="CU7" s="38">
        <v>32.479999999999997</v>
      </c>
      <c r="CV7" s="38">
        <v>30.19</v>
      </c>
      <c r="CW7" s="38">
        <v>32.979999999999997</v>
      </c>
      <c r="CX7" s="38">
        <v>84.3</v>
      </c>
      <c r="CY7" s="38">
        <v>85.52</v>
      </c>
      <c r="CZ7" s="38">
        <v>86.82</v>
      </c>
      <c r="DA7" s="38">
        <v>86.45</v>
      </c>
      <c r="DB7" s="38">
        <v>87.34</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工藤雄介</cp:lastModifiedBy>
  <dcterms:created xsi:type="dcterms:W3CDTF">2021-12-03T08:04:29Z</dcterms:created>
  <dcterms:modified xsi:type="dcterms:W3CDTF">2022-01-25T12:28:21Z</dcterms:modified>
  <cp:category/>
</cp:coreProperties>
</file>