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S:\総務課\02財政管財係\01 財政フォルダ\★調査報告★\R3\R4.1.24期限　公営企業経営分析（上下水道・宿泊施設）\経営比較分析表（R2決算）\"/>
    </mc:Choice>
  </mc:AlternateContent>
  <xr:revisionPtr revIDLastSave="0" documentId="13_ncr:1_{846DC0F2-953D-45CB-9462-6297C7876AC8}" xr6:coauthVersionLast="36" xr6:coauthVersionMax="36" xr10:uidLastSave="{00000000-0000-0000-0000-000000000000}"/>
  <workbookProtection workbookAlgorithmName="SHA-512" workbookHashValue="slY9Mi49BdyPGKxBkFwDHnr7kth1bfWz2IF9LmM7IO+S8U683EQ0+lyZpTFGISpX+sCJFu3ql+UWLFdr+tFlcQ==" workbookSaltValue="3W0GYh+fKsgtOt3sKIeCa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P6" i="5"/>
  <c r="O6" i="5"/>
  <c r="I10" i="4" s="1"/>
  <c r="N6" i="5"/>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AD10" i="4"/>
  <c r="W10" i="4"/>
  <c r="P10" i="4"/>
  <c r="B10" i="4"/>
  <c r="AD8" i="4"/>
  <c r="I8" i="4"/>
  <c r="B8" i="4"/>
  <c r="B6"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<sst xmlns="http://schemas.openxmlformats.org/spreadsheetml/2006/main" count="247" uniqueCount="120">
  <si>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</si>
  <si>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</si>
  <si>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</si>
  <si>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</si>
  <si>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</si>
  <si>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</si>
  <si>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</si>
  <si>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</si>
  <si>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</si>
  <si>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</si>
  <si>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</si>
  <si>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</si>
  <si>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</si>
  <si>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</si>
  <si>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</si>
  <si>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</si>
  <si>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</si>
  <si>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</si>
  <si>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</si>
  <si>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</si>
  <si>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</si>
  <si>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</si>
  <si>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</si>
  <si>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</si>
  <si>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</si>
  <si>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</si>
  <si>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</si>
  <si>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</si>
  <si>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</si>
  <si>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</si>
  <si>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</si>
  <si>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</si>
  <si>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</si>
  <si>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</si>
  <si>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</si>
  <si>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</si>
  <si>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</si>
  <si>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</si>
  <si>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</si>
  <si>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</si>
  <si>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</si>
  <si>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</si>
  <si>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</si>
  <si>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</si>
  <si>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</si>
  <si>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</si>
  <si>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</si>
  <si>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</si>
  <si>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</si>
  <si>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</si>
  <si>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</si>
  <si>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</si>
  <si>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</si>
  <si>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</si>
  <si>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</si>
  <si>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</si>
  <si>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</si>
  <si>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</si>
  <si>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</si>
  <si>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</si>
  <si>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</si>
  <si>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</si>
  <si>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</si>
  <si>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</si>
  <si>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</si>
  <si>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</si>
  <si>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</si>
  <si>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</si>
  <si>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</si>
  <si>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</si>
  <si>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</si>
  <si>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</si>
  <si>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</si>
  <si>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</si>
  <si>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</si>
  <si>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</si>
  <si>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</si>
  <si>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</si>
  <si>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</si>
  <si>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</si>
  <si>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</si>
  <si>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</si>
  <si>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</si>
  <si>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</si>
  <si>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</si>
  <si>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</si>
  <si>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</si>
  <si>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</si>
  <si>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</si>
  <si>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</si>
  <si>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</si>
  <si>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</si>
  <si>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</si>
  <si>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</si>
  <si>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</si>
  <si>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</si>
  <si>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</si>
  <si>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</si>
  <si>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利尻町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</si>
  <si>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</si>
  <si>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</si>
  <si>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</si>
  <si>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</si>
  <si>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</si>
  <si>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</si>
  <si>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</si>
  <si>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</si>
  <si>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</si>
  <si>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</si>
  <si>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</si>
  <si>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</si>
  <si>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</si>
  <si>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</si>
  <si>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</si>
  <si>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</si>
  <si>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</si>
  <si>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</si>
  <si>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は前年度と比較して9.85ポイント減となり、また経費回収率についても類似団体と比較してかなり下回っており、赤字分を一般会計繰入金で賄っている現状にある。適正な使用料収入などの自己財源を確保する必要がある。
　また、合併処理浄化槽の設置申し込みがここ数年頭打ちになっており、それに伴い水洗化率もほぼ横ばいになっている。下水道同様に高齢化が進み、水洗化の必要を感じていない高齢者世帯が依然として一定数あるため、その世帯を中心に水洗化への理解を深める取り組みを進め、水洗化率の向上を図る。</t>
    <rPh sb="1" eb="3">
      <t>シュウエキ</t>
    </rPh>
    <rPh sb="13" eb="15">
      <t>ヒカク</t>
    </rPh>
    <rPh sb="25" eb="26">
      <t>ゲン</t>
    </rPh>
    <rPh sb="42" eb="44">
      <t>ルイジ</t>
    </rPh>
    <rPh sb="44" eb="46">
      <t>ダンタイ</t>
    </rPh>
    <rPh sb="47" eb="49">
      <t>ヒカク</t>
    </rPh>
    <rPh sb="54" eb="56">
      <t>シタマワ</t>
    </rPh>
    <rPh sb="100" eb="102">
      <t>カクホ</t>
    </rPh>
    <rPh sb="198" eb="200">
      <t>イゼン</t>
    </rPh>
    <rPh sb="203" eb="206">
      <t>イッテイスウ</t>
    </rPh>
    <rPh sb="230" eb="231">
      <t>ト</t>
    </rPh>
    <rPh sb="232" eb="233">
      <t>ク</t>
    </rPh>
    <rPh sb="235" eb="236">
      <t>スス</t>
    </rPh>
    <rPh sb="238" eb="241">
      <t>スイセンカ</t>
    </rPh>
    <rPh sb="241" eb="242">
      <t>リツ</t>
    </rPh>
    <rPh sb="243" eb="245">
      <t>コウジョウ</t>
    </rPh>
    <rPh sb="246" eb="247">
      <t>ハカ</t>
    </rPh>
    <phoneticPr fontId="4"/>
  </si>
  <si>
    <t>　設置後15年以上が経過し経年劣化や老朽化により修繕が必要な施設が出てきているので、定期的な保守点検を図り、維持管理の強化を図っていく必要がある。</t>
    <rPh sb="15" eb="17">
      <t>レッカ</t>
    </rPh>
    <rPh sb="18" eb="21">
      <t>ロウキュウカ</t>
    </rPh>
    <rPh sb="27" eb="29">
      <t>ヒツヨウ</t>
    </rPh>
    <rPh sb="30" eb="32">
      <t>シセツ</t>
    </rPh>
    <phoneticPr fontId="4"/>
  </si>
  <si>
    <t>　加入促進が進むにつれて施設整備に係る財源確保等の課題が顕在化してくるので、事前に検討を進めていく。また、適切な負担割合の検証を図るとともに、今後の起債割合の見直しや維持管理に係る費用等、健全経営に向けた検討を進めていく必要がある。</t>
    <rPh sb="19" eb="21">
      <t>ザイゲン</t>
    </rPh>
    <rPh sb="53" eb="55">
      <t>テキセツ</t>
    </rPh>
    <rPh sb="64" eb="65">
      <t>ハカ</t>
    </rPh>
    <rPh sb="83" eb="85">
      <t>イジ</t>
    </rPh>
    <rPh sb="85" eb="87">
      <t>カンリ</t>
    </rPh>
    <rPh sb="88" eb="89">
      <t>カカ</t>
    </rPh>
    <rPh sb="90" eb="92">
      <t>ヒヨウ</t>
    </rPh>
    <rPh sb="94" eb="96">
      <t>ケンゼン</t>
    </rPh>
    <rPh sb="96" eb="98">
      <t>ケイエイ</t>
    </rPh>
    <rPh sb="99" eb="100">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</si>
</sst>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37-4B23-85C3-760DDED26DB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37-4B23-85C3-760DDED26DB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71.599999999999994</c:v>
                </c:pt>
                <c:pt idx="1">
                  <c:v>72</c:v>
                </c:pt>
                <c:pt idx="2">
                  <c:v>73.02</c:v>
                </c:pt>
                <c:pt idx="3">
                  <c:v>84.67</c:v>
                </c:pt>
                <c:pt idx="4">
                  <c:v>74.819999999999993</c:v>
                </c:pt>
              </c:numCache>
            </c:numRef>
          </c:val>
          <c:extLst>
            <c:ext xmlns:c16="http://schemas.microsoft.com/office/drawing/2014/chart" uri="{C3380CC4-5D6E-409C-BE32-E72D297353CC}">
              <c16:uniqueId val="{00000000-B10F-4518-BA70-D447B5B99E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0F-4518-BA70-D447B5B99E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2F-4637-BAFB-B4DBDC18EF9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2F-4637-BAFB-B4DBDC18EF9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D7-44F4-88BF-B5404C64D29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D7-44F4-88BF-B5404C64D29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A4-44C5-912F-94226AFBB21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A4-44C5-912F-94226AFBB21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2F-4BA4-AB27-2FC4A7E29B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2F-4BA4-AB27-2FC4A7E29B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5222.37</c:v>
                </c:pt>
                <c:pt idx="1">
                  <c:v>5048.37</c:v>
                </c:pt>
                <c:pt idx="2">
                  <c:v>4540.78</c:v>
                </c:pt>
                <c:pt idx="3">
                  <c:v>4668.3599999999997</c:v>
                </c:pt>
                <c:pt idx="4">
                  <c:v>3820.42</c:v>
                </c:pt>
              </c:numCache>
            </c:numRef>
          </c:val>
          <c:extLst>
            <c:ext xmlns:c16="http://schemas.microsoft.com/office/drawing/2014/chart" uri="{C3380CC4-5D6E-409C-BE32-E72D297353CC}">
              <c16:uniqueId val="{00000000-7314-4B80-A435-F801126CD07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270.57</c:v>
                </c:pt>
                <c:pt idx="4">
                  <c:v>294.27</c:v>
                </c:pt>
              </c:numCache>
            </c:numRef>
          </c:val>
          <c:smooth val="0"/>
          <c:extLst>
            <c:ext xmlns:c16="http://schemas.microsoft.com/office/drawing/2014/chart" uri="{C3380CC4-5D6E-409C-BE32-E72D297353CC}">
              <c16:uniqueId val="{00000001-7314-4B80-A435-F801126CD07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c:v>
                </c:pt>
                <c:pt idx="1">
                  <c:v>9.94</c:v>
                </c:pt>
                <c:pt idx="2">
                  <c:v>10.85</c:v>
                </c:pt>
                <c:pt idx="3">
                  <c:v>5.99</c:v>
                </c:pt>
                <c:pt idx="4">
                  <c:v>11.16</c:v>
                </c:pt>
              </c:numCache>
            </c:numRef>
          </c:val>
          <c:extLst>
            <c:ext xmlns:c16="http://schemas.microsoft.com/office/drawing/2014/chart" uri="{C3380CC4-5D6E-409C-BE32-E72D297353CC}">
              <c16:uniqueId val="{00000000-55DF-4885-9F18-D87C0D6146F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62.5</c:v>
                </c:pt>
                <c:pt idx="4">
                  <c:v>60.59</c:v>
                </c:pt>
              </c:numCache>
            </c:numRef>
          </c:val>
          <c:smooth val="0"/>
          <c:extLst>
            <c:ext xmlns:c16="http://schemas.microsoft.com/office/drawing/2014/chart" uri="{C3380CC4-5D6E-409C-BE32-E72D297353CC}">
              <c16:uniqueId val="{00000001-55DF-4885-9F18-D87C0D6146F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901.37</c:v>
                </c:pt>
                <c:pt idx="1">
                  <c:v>897.92</c:v>
                </c:pt>
                <c:pt idx="2">
                  <c:v>829.98</c:v>
                </c:pt>
                <c:pt idx="3">
                  <c:v>1520.13</c:v>
                </c:pt>
                <c:pt idx="4">
                  <c:v>924.2</c:v>
                </c:pt>
              </c:numCache>
            </c:numRef>
          </c:val>
          <c:extLst>
            <c:ext xmlns:c16="http://schemas.microsoft.com/office/drawing/2014/chart" uri="{C3380CC4-5D6E-409C-BE32-E72D297353CC}">
              <c16:uniqueId val="{00000000-ADF0-41B8-ACE6-8546D0B690C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269.33</c:v>
                </c:pt>
                <c:pt idx="4">
                  <c:v>280.23</c:v>
                </c:pt>
              </c:numCache>
            </c:numRef>
          </c:val>
          <c:smooth val="0"/>
          <c:extLst>
            <c:ext xmlns:c16="http://schemas.microsoft.com/office/drawing/2014/chart" uri="{C3380CC4-5D6E-409C-BE32-E72D297353CC}">
              <c16:uniqueId val="{00000001-ADF0-41B8-ACE6-8546D0B690C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45.16</c:v>
                </c:pt>
                <c:pt idx="1">
                  <c:v>45.16</c:v>
                </c:pt>
                <c:pt idx="2">
                  <c:v>48.39</c:v>
                </c:pt>
                <c:pt idx="3">
                  <c:v>40</c:v>
                </c:pt>
                <c:pt idx="4">
                  <c:v>40</c:v>
                </c:pt>
              </c:numCache>
            </c:numRef>
          </c:val>
          <c:extLst>
            <c:ext xmlns:c16="http://schemas.microsoft.com/office/drawing/2014/chart" uri="{C3380CC4-5D6E-409C-BE32-E72D297353CC}">
              <c16:uniqueId val="{00000000-F4CD-45C0-B27A-0F2553C0FE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59.64</c:v>
                </c:pt>
                <c:pt idx="4">
                  <c:v>58.19</c:v>
                </c:pt>
              </c:numCache>
            </c:numRef>
          </c:val>
          <c:smooth val="0"/>
          <c:extLst>
            <c:ext xmlns:c16="http://schemas.microsoft.com/office/drawing/2014/chart" uri="{C3380CC4-5D6E-409C-BE32-E72D297353CC}">
              <c16:uniqueId val="{00000001-F4CD-45C0-B27A-0F2553C0FE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54.86</c:v>
                </c:pt>
                <c:pt idx="1">
                  <c:v>60</c:v>
                </c:pt>
                <c:pt idx="2">
                  <c:v>55.47</c:v>
                </c:pt>
                <c:pt idx="3">
                  <c:v>58.87</c:v>
                </c:pt>
                <c:pt idx="4">
                  <c:v>58.33</c:v>
                </c:pt>
              </c:numCache>
            </c:numRef>
          </c:val>
          <c:extLst>
            <c:ext xmlns:c16="http://schemas.microsoft.com/office/drawing/2014/chart" uri="{C3380CC4-5D6E-409C-BE32-E72D297353CC}">
              <c16:uniqueId val="{00000000-DAAC-4F61-8407-D6111C30EFB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90.63</c:v>
                </c:pt>
                <c:pt idx="4">
                  <c:v>87.8</c:v>
                </c:pt>
              </c:numCache>
            </c:numRef>
          </c:val>
          <c:smooth val="0"/>
          <c:extLst>
            <c:ext xmlns:c16="http://schemas.microsoft.com/office/drawing/2014/chart" uri="{C3380CC4-5D6E-409C-BE32-E72D297353CC}">
              <c16:uniqueId val="{00000001-DAAC-4F61-8407-D6111C30EFB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T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利尻町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1964</v>
      </c>
      <c r="AM8" s="69"/>
      <c r="AN8" s="69"/>
      <c r="AO8" s="69"/>
      <c r="AP8" s="69"/>
      <c r="AQ8" s="69"/>
      <c r="AR8" s="69"/>
      <c r="AS8" s="69"/>
      <c r="AT8" s="68">
        <f>データ!T6</f>
        <v>76.5</v>
      </c>
      <c r="AU8" s="68"/>
      <c r="AV8" s="68"/>
      <c r="AW8" s="68"/>
      <c r="AX8" s="68"/>
      <c r="AY8" s="68"/>
      <c r="AZ8" s="68"/>
      <c r="BA8" s="68"/>
      <c r="BB8" s="68">
        <f>データ!U6</f>
        <v>25.67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6.2</v>
      </c>
      <c r="Q10" s="68"/>
      <c r="R10" s="68"/>
      <c r="S10" s="68"/>
      <c r="T10" s="68"/>
      <c r="U10" s="68"/>
      <c r="V10" s="68"/>
      <c r="W10" s="68">
        <f>データ!Q6</f>
        <v>100</v>
      </c>
      <c r="X10" s="68"/>
      <c r="Y10" s="68"/>
      <c r="Z10" s="68"/>
      <c r="AA10" s="68"/>
      <c r="AB10" s="68"/>
      <c r="AC10" s="68"/>
      <c r="AD10" s="69">
        <f>データ!R6</f>
        <v>1817</v>
      </c>
      <c r="AE10" s="69"/>
      <c r="AF10" s="69"/>
      <c r="AG10" s="69"/>
      <c r="AH10" s="69"/>
      <c r="AI10" s="69"/>
      <c r="AJ10" s="69"/>
      <c r="AK10" s="2"/>
      <c r="AL10" s="69">
        <f>データ!V6</f>
        <v>120</v>
      </c>
      <c r="AM10" s="69"/>
      <c r="AN10" s="69"/>
      <c r="AO10" s="69"/>
      <c r="AP10" s="69"/>
      <c r="AQ10" s="69"/>
      <c r="AR10" s="69"/>
      <c r="AS10" s="69"/>
      <c r="AT10" s="68">
        <f>データ!W6</f>
        <v>0.48</v>
      </c>
      <c r="AU10" s="68"/>
      <c r="AV10" s="68"/>
      <c r="AW10" s="68"/>
      <c r="AX10" s="68"/>
      <c r="AY10" s="68"/>
      <c r="AZ10" s="68"/>
      <c r="BA10" s="68"/>
      <c r="BB10" s="68">
        <f>データ!X6</f>
        <v>250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At2J9vmpjpkZqzsuWpADHKKOHi5uF+vEtfbLqhr8uFWs04ovVZZKVyC7kXaRXDieDq7kpsqJzUEgxi21xXVLMw==" saltValue="1iT/Upv/LRt/2zMuwb4S4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15181</v>
      </c>
      <c r="D6" s="33">
        <f t="shared" si="3"/>
        <v>47</v>
      </c>
      <c r="E6" s="33">
        <f t="shared" si="3"/>
        <v>18</v>
      </c>
      <c r="F6" s="33">
        <f t="shared" si="3"/>
        <v>0</v>
      </c>
      <c r="G6" s="33">
        <f t="shared" si="3"/>
        <v>0</v>
      </c>
      <c r="H6" s="33" t="str">
        <f t="shared" si="3"/>
        <v>北海道　利尻町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6.2</v>
      </c>
      <c r="Q6" s="34">
        <f t="shared" si="3"/>
        <v>100</v>
      </c>
      <c r="R6" s="34">
        <f t="shared" si="3"/>
        <v>1817</v>
      </c>
      <c r="S6" s="34">
        <f t="shared" si="3"/>
        <v>1964</v>
      </c>
      <c r="T6" s="34">
        <f t="shared" si="3"/>
        <v>76.5</v>
      </c>
      <c r="U6" s="34">
        <f t="shared" si="3"/>
        <v>25.67</v>
      </c>
      <c r="V6" s="34">
        <f t="shared" si="3"/>
        <v>120</v>
      </c>
      <c r="W6" s="34">
        <f t="shared" si="3"/>
        <v>0.48</v>
      </c>
      <c r="X6" s="34">
        <f t="shared" si="3"/>
        <v>250</v>
      </c>
      <c r="Y6" s="35">
        <f>IF(Y7="",NA(),Y7)</f>
        <v>71.599999999999994</v>
      </c>
      <c r="Z6" s="35">
        <f t="shared" ref="Z6:AH6" si="4">IF(Z7="",NA(),Z7)</f>
        <v>72</v>
      </c>
      <c r="AA6" s="35">
        <f t="shared" si="4"/>
        <v>73.02</v>
      </c>
      <c r="AB6" s="35">
        <f t="shared" si="4"/>
        <v>84.67</v>
      </c>
      <c r="AC6" s="35">
        <f t="shared" si="4"/>
        <v>74.819999999999993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5222.37</v>
      </c>
      <c r="BG6" s="35">
        <f t="shared" ref="BG6:BO6" si="7">IF(BG7="",NA(),BG7)</f>
        <v>5048.37</v>
      </c>
      <c r="BH6" s="35">
        <f t="shared" si="7"/>
        <v>4540.78</v>
      </c>
      <c r="BI6" s="35">
        <f t="shared" si="7"/>
        <v>4668.3599999999997</v>
      </c>
      <c r="BJ6" s="35">
        <f t="shared" si="7"/>
        <v>3820.42</v>
      </c>
      <c r="BK6" s="35">
        <f t="shared" si="7"/>
        <v>413.5</v>
      </c>
      <c r="BL6" s="35">
        <f t="shared" si="7"/>
        <v>407.42</v>
      </c>
      <c r="BM6" s="35">
        <f t="shared" si="7"/>
        <v>386.46</v>
      </c>
      <c r="BN6" s="35">
        <f t="shared" si="7"/>
        <v>270.57</v>
      </c>
      <c r="BO6" s="35">
        <f t="shared" si="7"/>
        <v>294.27</v>
      </c>
      <c r="BP6" s="34" t="str">
        <f>IF(BP7="","",IF(BP7="-","【-】","【"&amp;SUBSTITUTE(TEXT(BP7,"#,##0.00"),"-","△")&amp;"】"))</f>
        <v>【314.13】</v>
      </c>
      <c r="BQ6" s="35">
        <f>IF(BQ7="",NA(),BQ7)</f>
        <v>10</v>
      </c>
      <c r="BR6" s="35">
        <f t="shared" ref="BR6:BZ6" si="8">IF(BR7="",NA(),BR7)</f>
        <v>9.94</v>
      </c>
      <c r="BS6" s="35">
        <f t="shared" si="8"/>
        <v>10.85</v>
      </c>
      <c r="BT6" s="35">
        <f t="shared" si="8"/>
        <v>5.99</v>
      </c>
      <c r="BU6" s="35">
        <f t="shared" si="8"/>
        <v>11.16</v>
      </c>
      <c r="BV6" s="35">
        <f t="shared" si="8"/>
        <v>55.84</v>
      </c>
      <c r="BW6" s="35">
        <f t="shared" si="8"/>
        <v>57.08</v>
      </c>
      <c r="BX6" s="35">
        <f t="shared" si="8"/>
        <v>55.85</v>
      </c>
      <c r="BY6" s="35">
        <f t="shared" si="8"/>
        <v>62.5</v>
      </c>
      <c r="BZ6" s="35">
        <f t="shared" si="8"/>
        <v>60.59</v>
      </c>
      <c r="CA6" s="34" t="str">
        <f>IF(CA7="","",IF(CA7="-","【-】","【"&amp;SUBSTITUTE(TEXT(CA7,"#,##0.00"),"-","△")&amp;"】"))</f>
        <v>【58.42】</v>
      </c>
      <c r="CB6" s="35">
        <f>IF(CB7="",NA(),CB7)</f>
        <v>901.37</v>
      </c>
      <c r="CC6" s="35">
        <f t="shared" ref="CC6:CK6" si="9">IF(CC7="",NA(),CC7)</f>
        <v>897.92</v>
      </c>
      <c r="CD6" s="35">
        <f t="shared" si="9"/>
        <v>829.98</v>
      </c>
      <c r="CE6" s="35">
        <f t="shared" si="9"/>
        <v>1520.13</v>
      </c>
      <c r="CF6" s="35">
        <f t="shared" si="9"/>
        <v>924.2</v>
      </c>
      <c r="CG6" s="35">
        <f t="shared" si="9"/>
        <v>287.57</v>
      </c>
      <c r="CH6" s="35">
        <f t="shared" si="9"/>
        <v>286.86</v>
      </c>
      <c r="CI6" s="35">
        <f t="shared" si="9"/>
        <v>287.91000000000003</v>
      </c>
      <c r="CJ6" s="35">
        <f t="shared" si="9"/>
        <v>269.33</v>
      </c>
      <c r="CK6" s="35">
        <f t="shared" si="9"/>
        <v>280.23</v>
      </c>
      <c r="CL6" s="34" t="str">
        <f>IF(CL7="","",IF(CL7="-","【-】","【"&amp;SUBSTITUTE(TEXT(CL7,"#,##0.00"),"-","△")&amp;"】"))</f>
        <v>【282.28】</v>
      </c>
      <c r="CM6" s="35">
        <f>IF(CM7="",NA(),CM7)</f>
        <v>45.16</v>
      </c>
      <c r="CN6" s="35">
        <f t="shared" ref="CN6:CV6" si="10">IF(CN7="",NA(),CN7)</f>
        <v>45.16</v>
      </c>
      <c r="CO6" s="35">
        <f t="shared" si="10"/>
        <v>48.39</v>
      </c>
      <c r="CP6" s="35">
        <f t="shared" si="10"/>
        <v>40</v>
      </c>
      <c r="CQ6" s="35">
        <f t="shared" si="10"/>
        <v>40</v>
      </c>
      <c r="CR6" s="35">
        <f t="shared" si="10"/>
        <v>61.55</v>
      </c>
      <c r="CS6" s="35">
        <f t="shared" si="10"/>
        <v>57.22</v>
      </c>
      <c r="CT6" s="35">
        <f t="shared" si="10"/>
        <v>54.93</v>
      </c>
      <c r="CU6" s="35">
        <f t="shared" si="10"/>
        <v>59.64</v>
      </c>
      <c r="CV6" s="35">
        <f t="shared" si="10"/>
        <v>58.19</v>
      </c>
      <c r="CW6" s="34" t="str">
        <f>IF(CW7="","",IF(CW7="-","【-】","【"&amp;SUBSTITUTE(TEXT(CW7,"#,##0.00"),"-","△")&amp;"】"))</f>
        <v>【57.83】</v>
      </c>
      <c r="CX6" s="35">
        <f>IF(CX7="",NA(),CX7)</f>
        <v>54.86</v>
      </c>
      <c r="CY6" s="35">
        <f t="shared" ref="CY6:DG6" si="11">IF(CY7="",NA(),CY7)</f>
        <v>60</v>
      </c>
      <c r="CZ6" s="35">
        <f t="shared" si="11"/>
        <v>55.47</v>
      </c>
      <c r="DA6" s="35">
        <f t="shared" si="11"/>
        <v>58.87</v>
      </c>
      <c r="DB6" s="35">
        <f t="shared" si="11"/>
        <v>58.33</v>
      </c>
      <c r="DC6" s="35">
        <f t="shared" si="11"/>
        <v>67.489999999999995</v>
      </c>
      <c r="DD6" s="35">
        <f t="shared" si="11"/>
        <v>67.290000000000006</v>
      </c>
      <c r="DE6" s="35">
        <f t="shared" si="11"/>
        <v>65.569999999999993</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15181</v>
      </c>
      <c r="D7" s="37">
        <v>47</v>
      </c>
      <c r="E7" s="37">
        <v>18</v>
      </c>
      <c r="F7" s="37">
        <v>0</v>
      </c>
      <c r="G7" s="37">
        <v>0</v>
      </c>
      <c r="H7" s="37" t="s">
        <v>98</v>
      </c>
      <c r="I7" s="37" t="s">
        <v>99</v>
      </c>
      <c r="J7" s="37" t="s">
        <v>100</v>
      </c>
      <c r="K7" s="37" t="s">
        <v>101</v>
      </c>
      <c r="L7" s="37" t="s">
        <v>102</v>
      </c>
      <c r="M7" s="37" t="s">
        <v>103</v>
      </c>
      <c r="N7" s="38" t="s">
        <v>104</v>
      </c>
      <c r="O7" s="38" t="s">
        <v>105</v>
      </c>
      <c r="P7" s="38">
        <v>6.2</v>
      </c>
      <c r="Q7" s="38">
        <v>100</v>
      </c>
      <c r="R7" s="38">
        <v>1817</v>
      </c>
      <c r="S7" s="38">
        <v>1964</v>
      </c>
      <c r="T7" s="38">
        <v>76.5</v>
      </c>
      <c r="U7" s="38">
        <v>25.67</v>
      </c>
      <c r="V7" s="38">
        <v>120</v>
      </c>
      <c r="W7" s="38">
        <v>0.48</v>
      </c>
      <c r="X7" s="38">
        <v>250</v>
      </c>
      <c r="Y7" s="38">
        <v>71.599999999999994</v>
      </c>
      <c r="Z7" s="38">
        <v>72</v>
      </c>
      <c r="AA7" s="38">
        <v>73.02</v>
      </c>
      <c r="AB7" s="38">
        <v>84.67</v>
      </c>
      <c r="AC7" s="38">
        <v>74.819999999999993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5222.37</v>
      </c>
      <c r="BG7" s="38">
        <v>5048.37</v>
      </c>
      <c r="BH7" s="38">
        <v>4540.78</v>
      </c>
      <c r="BI7" s="38">
        <v>4668.3599999999997</v>
      </c>
      <c r="BJ7" s="38">
        <v>3820.42</v>
      </c>
      <c r="BK7" s="38">
        <v>413.5</v>
      </c>
      <c r="BL7" s="38">
        <v>407.42</v>
      </c>
      <c r="BM7" s="38">
        <v>386.46</v>
      </c>
      <c r="BN7" s="38">
        <v>270.57</v>
      </c>
      <c r="BO7" s="38">
        <v>294.27</v>
      </c>
      <c r="BP7" s="38">
        <v>314.13</v>
      </c>
      <c r="BQ7" s="38">
        <v>10</v>
      </c>
      <c r="BR7" s="38">
        <v>9.94</v>
      </c>
      <c r="BS7" s="38">
        <v>10.85</v>
      </c>
      <c r="BT7" s="38">
        <v>5.99</v>
      </c>
      <c r="BU7" s="38">
        <v>11.16</v>
      </c>
      <c r="BV7" s="38">
        <v>55.84</v>
      </c>
      <c r="BW7" s="38">
        <v>57.08</v>
      </c>
      <c r="BX7" s="38">
        <v>55.85</v>
      </c>
      <c r="BY7" s="38">
        <v>62.5</v>
      </c>
      <c r="BZ7" s="38">
        <v>60.59</v>
      </c>
      <c r="CA7" s="38">
        <v>58.42</v>
      </c>
      <c r="CB7" s="38">
        <v>901.37</v>
      </c>
      <c r="CC7" s="38">
        <v>897.92</v>
      </c>
      <c r="CD7" s="38">
        <v>829.98</v>
      </c>
      <c r="CE7" s="38">
        <v>1520.13</v>
      </c>
      <c r="CF7" s="38">
        <v>924.2</v>
      </c>
      <c r="CG7" s="38">
        <v>287.57</v>
      </c>
      <c r="CH7" s="38">
        <v>286.86</v>
      </c>
      <c r="CI7" s="38">
        <v>287.91000000000003</v>
      </c>
      <c r="CJ7" s="38">
        <v>269.33</v>
      </c>
      <c r="CK7" s="38">
        <v>280.23</v>
      </c>
      <c r="CL7" s="38">
        <v>282.27999999999997</v>
      </c>
      <c r="CM7" s="38">
        <v>45.16</v>
      </c>
      <c r="CN7" s="38">
        <v>45.16</v>
      </c>
      <c r="CO7" s="38">
        <v>48.39</v>
      </c>
      <c r="CP7" s="38">
        <v>40</v>
      </c>
      <c r="CQ7" s="38">
        <v>40</v>
      </c>
      <c r="CR7" s="38">
        <v>61.55</v>
      </c>
      <c r="CS7" s="38">
        <v>57.22</v>
      </c>
      <c r="CT7" s="38">
        <v>54.93</v>
      </c>
      <c r="CU7" s="38">
        <v>59.64</v>
      </c>
      <c r="CV7" s="38">
        <v>58.19</v>
      </c>
      <c r="CW7" s="38">
        <v>57.83</v>
      </c>
      <c r="CX7" s="38">
        <v>54.86</v>
      </c>
      <c r="CY7" s="38">
        <v>60</v>
      </c>
      <c r="CZ7" s="38">
        <v>55.47</v>
      </c>
      <c r="DA7" s="38">
        <v>58.87</v>
      </c>
      <c r="DB7" s="38">
        <v>58.33</v>
      </c>
      <c r="DC7" s="38">
        <v>67.489999999999995</v>
      </c>
      <c r="DD7" s="38">
        <v>67.290000000000006</v>
      </c>
      <c r="DE7" s="38">
        <v>65.569999999999993</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工藤雄介</cp:lastModifiedBy>
  <dcterms:created xsi:type="dcterms:W3CDTF">2021-12-03T08:08:33Z</dcterms:created>
  <dcterms:modified xsi:type="dcterms:W3CDTF">2022-01-25T12:35:27Z</dcterms:modified>
  <cp:category/>
</cp:coreProperties>
</file>