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S:\総務課\02財政管財係\01 財政フォルダ\★調査報告★\R4\R5.1.23期限　公営企業経営分析（上下水道・宿泊施設）\経営比較分析表（R3決算）\"/>
    </mc:Choice>
  </mc:AlternateContent>
  <xr:revisionPtr revIDLastSave="0" documentId="13_ncr:1_{D6564F73-DED4-4AE8-A0D2-9503FF762D24}" xr6:coauthVersionLast="36" xr6:coauthVersionMax="36" xr10:uidLastSave="{00000000-0000-0000-0000-000000000000}"/>
  <workbookProtection workbookAlgorithmName="SHA-512" workbookHashValue="eVk5iigrEKfKrANXoFi+Y8W6I4sN17ozpdZ0fzMwMFf6IG6MsVokQjASU2GqRVLQ/R62PUWpmZ7N6jdwi220mA==" workbookSaltValue="XMZ9sqe7VACkoSMAR2hrt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P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<sst xmlns="http://schemas.openxmlformats.org/spreadsheetml/2006/main" count="236" uniqueCount="120">
  <si>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</si>
  <si>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</si>
  <si>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</si>
  <si>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</si>
  <si>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</si>
  <si>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</si>
  <si>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</si>
  <si>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</si>
  <si>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</si>
  <si>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</si>
  <si>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</si>
  <si>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</si>
  <si>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</si>
  <si>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</si>
  <si>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</si>
  <si>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</si>
  <si>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</si>
  <si>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</si>
  <si>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</si>
  <si>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</si>
  <si>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</si>
  <si>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</si>
  <si>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</si>
  <si>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</si>
  <si>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</si>
  <si>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</si>
  <si>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</si>
  <si>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</si>
  <si>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</si>
  <si>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</si>
  <si>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</si>
  <si>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</si>
  <si>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</si>
  <si>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</si>
  <si>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</si>
  <si>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</si>
  <si>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</si>
  <si>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</si>
  <si>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</si>
  <si>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</si>
  <si>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</si>
  <si>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</si>
  <si>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</si>
  <si>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</si>
  <si>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</si>
  <si>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</si>
  <si>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</si>
  <si>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</si>
  <si>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</si>
  <si>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</si>
  <si>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</si>
  <si>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</si>
  <si>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</si>
  <si>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</si>
  <si>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</si>
  <si>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</si>
  <si>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</si>
  <si>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</si>
  <si>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</si>
  <si>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</si>
  <si>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</si>
  <si>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</si>
  <si>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</si>
  <si>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</si>
  <si>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</si>
  <si>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</si>
  <si>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</si>
  <si>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</si>
  <si>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</si>
  <si>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</si>
  <si>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</si>
  <si>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</si>
  <si>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</si>
  <si>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</si>
  <si>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</si>
  <si>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</si>
  <si>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</si>
  <si>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</si>
  <si>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</si>
  <si>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</si>
  <si>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</si>
  <si>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</si>
  <si>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</si>
  <si>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</si>
  <si>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</si>
  <si>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</si>
  <si>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</si>
  <si>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</si>
  <si>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</si>
  <si>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</si>
  <si>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</si>
  <si>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</si>
  <si>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</si>
  <si>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</si>
  <si>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</si>
  <si>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</si>
  <si>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</si>
  <si>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</si>
  <si>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</si>
  <si>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</si>
  <si>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</si>
  <si>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</si>
  <si>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</si>
  <si>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</si>
  <si>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</si>
  <si>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</si>
  <si>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</si>
  <si>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</si>
  <si>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</si>
  <si>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</si>
  <si>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</si>
  <si>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</si>
  <si>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</si>
  <si>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</si>
  <si>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</si>
  <si>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</si>
  <si>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</si>
  <si>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使用料単価が全国類似団体に比べ低く、人口減少及び財政状況の逼迫化により投資余力が減退していく見込である。また、経費回収率についても類似団体平均と比較すると非常に低く、汚水処理に係る費用が使用料収入で賄うことができていない状況にある。処理区域内人口が少なく、年々減少傾向にあることも一因ではあるが、ここ数年では下水道施設の老朽化等による経費の増加により汚水処理原価が増加していることから、今後、経年劣化や老朽化による施設の更新等により更なる汚水処理原価の増加が見込まれる。また、収入規模と比較して企業債残高が過大になっていることから、事業の見直しによる企業債の発行抑制に取り組む。また令和２年度に使用料の改定を実施したところであるが、今後も一層の経営安定と収支の安定を図るため、適正な使用料の改定を定期的に実施し、収入の更なる確保に努める。</t>
    <rPh sb="11" eb="13">
      <t>ダンタイ</t>
    </rPh>
    <rPh sb="78" eb="80">
      <t>ヒジョウ</t>
    </rPh>
    <rPh sb="129" eb="131">
      <t>ネンネン</t>
    </rPh>
    <rPh sb="131" eb="133">
      <t>ゲンショウ</t>
    </rPh>
    <rPh sb="133" eb="135">
      <t>ケイコウ</t>
    </rPh>
    <rPh sb="197" eb="199">
      <t>ケイネン</t>
    </rPh>
    <rPh sb="199" eb="201">
      <t>レッカ</t>
    </rPh>
    <rPh sb="204" eb="205">
      <t>カ</t>
    </rPh>
    <rPh sb="267" eb="269">
      <t>ジギョウ</t>
    </rPh>
    <rPh sb="270" eb="272">
      <t>ミナオ</t>
    </rPh>
    <rPh sb="276" eb="278">
      <t>キギョウ</t>
    </rPh>
    <rPh sb="278" eb="279">
      <t>サイ</t>
    </rPh>
    <rPh sb="280" eb="282">
      <t>ハッコウ</t>
    </rPh>
    <rPh sb="282" eb="284">
      <t>ヨクセイ</t>
    </rPh>
    <rPh sb="285" eb="286">
      <t>ト</t>
    </rPh>
    <rPh sb="287" eb="288">
      <t>ク</t>
    </rPh>
    <rPh sb="292" eb="294">
      <t>レイワ</t>
    </rPh>
    <rPh sb="295" eb="297">
      <t>ネンド</t>
    </rPh>
    <rPh sb="298" eb="300">
      <t>シヨウ</t>
    </rPh>
    <rPh sb="300" eb="301">
      <t>リョウ</t>
    </rPh>
    <rPh sb="302" eb="304">
      <t>カイテイ</t>
    </rPh>
    <rPh sb="305" eb="307">
      <t>ジッシ</t>
    </rPh>
    <rPh sb="317" eb="319">
      <t>コンゴ</t>
    </rPh>
    <rPh sb="339" eb="341">
      <t>テキセイ</t>
    </rPh>
    <rPh sb="349" eb="352">
      <t>テイキテキ</t>
    </rPh>
    <rPh sb="353" eb="355">
      <t>ジッシ</t>
    </rPh>
    <rPh sb="357" eb="359">
      <t>シュウニュウ</t>
    </rPh>
    <rPh sb="360" eb="361">
      <t>サラ</t>
    </rPh>
    <rPh sb="363" eb="365">
      <t>カクホ</t>
    </rPh>
    <phoneticPr fontId="4"/>
  </si>
  <si>
    <t>　管渠については、計画的に整備を行っており不具合等はないが、今後も維持補修等による管渠の延命化を図りながら機能を保持していく必要がある。また、浄化センター施設及びマンホールポンプ施設については経年劣化による設備の老朽化が進む中においても、適正な施設の維持管理が必要であることから、今後も施設の管理・更新及び投資の平準化を最適化するストックマネジメント計画により計画的に下水道施設の更新整備に取り組む。</t>
    <rPh sb="48" eb="49">
      <t>ハカ</t>
    </rPh>
    <rPh sb="79" eb="80">
      <t>オヨ</t>
    </rPh>
    <rPh sb="89" eb="91">
      <t>シセツ</t>
    </rPh>
    <rPh sb="110" eb="111">
      <t>スス</t>
    </rPh>
    <rPh sb="112" eb="113">
      <t>ナカ</t>
    </rPh>
    <rPh sb="119" eb="121">
      <t>テキセイ</t>
    </rPh>
    <rPh sb="122" eb="124">
      <t>シセツ</t>
    </rPh>
    <rPh sb="125" eb="127">
      <t>イジ</t>
    </rPh>
    <rPh sb="127" eb="129">
      <t>カンリ</t>
    </rPh>
    <rPh sb="130" eb="132">
      <t>ヒツヨウ</t>
    </rPh>
    <rPh sb="180" eb="182">
      <t>ケイカク</t>
    </rPh>
    <rPh sb="195" eb="196">
      <t>ト</t>
    </rPh>
    <rPh sb="197" eb="198">
      <t>ク</t>
    </rPh>
    <phoneticPr fontId="4"/>
  </si>
  <si>
    <t>　令和２年度に使用料の改定を実施したところであるが、人口減少による使用料減収の影響に加え、施設の維持管理に係る費用が年々増加傾向にあるため、経営状況は逼迫化しており、投資余力が減退の方向にある。また、使用料以外の収入に依存している部分が大きく、経費回収率は平均を大きく下回っており、今後は収納率の向上に向けた取り組みや、適正かつ定期的な使用料改定及び計画的な維持管理・改築更新を行い、住民に対する良質な下水道サービス提供の持続性を確保するとともに、汚水処理費の削減を図り、健全で効率的な経営に努める。</t>
    <rPh sb="1" eb="3">
      <t>レイワ</t>
    </rPh>
    <rPh sb="4" eb="6">
      <t>ネンド</t>
    </rPh>
    <rPh sb="7" eb="10">
      <t>シヨウリョウ</t>
    </rPh>
    <rPh sb="11" eb="13">
      <t>カイテイ</t>
    </rPh>
    <rPh sb="14" eb="16">
      <t>ジッシ</t>
    </rPh>
    <rPh sb="36" eb="38">
      <t>ゲンシュウ</t>
    </rPh>
    <rPh sb="39" eb="41">
      <t>エイキョウ</t>
    </rPh>
    <rPh sb="42" eb="43">
      <t>クワ</t>
    </rPh>
    <rPh sb="45" eb="47">
      <t>シセツ</t>
    </rPh>
    <rPh sb="48" eb="50">
      <t>イジ</t>
    </rPh>
    <rPh sb="50" eb="52">
      <t>カンリ</t>
    </rPh>
    <rPh sb="53" eb="54">
      <t>カカ</t>
    </rPh>
    <rPh sb="55" eb="57">
      <t>ヒヨウ</t>
    </rPh>
    <rPh sb="58" eb="60">
      <t>ネンネン</t>
    </rPh>
    <rPh sb="60" eb="62">
      <t>ゾウカ</t>
    </rPh>
    <rPh sb="62" eb="64">
      <t>ケイコウ</t>
    </rPh>
    <rPh sb="70" eb="72">
      <t>ケイエイ</t>
    </rPh>
    <rPh sb="72" eb="74">
      <t>ジョウキョウ</t>
    </rPh>
    <rPh sb="131" eb="132">
      <t>オオ</t>
    </rPh>
    <rPh sb="160" eb="162">
      <t>テキセイ</t>
    </rPh>
    <rPh sb="164" eb="167">
      <t>テイキテキ</t>
    </rPh>
    <rPh sb="175" eb="178">
      <t>ケイカクテキ</t>
    </rPh>
    <rPh sb="233" eb="234">
      <t>ハカ</t>
    </rPh>
    <rPh sb="246" eb="24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</si>
</sst>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89-4582-A9DB-63E3DD19A2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D889-4582-A9DB-63E3DD19A2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formatCode="#,##0.00;&quot;△&quot;#,##0.00;&quot;-&quot;">
                  <c:v>80.150000000000006</c:v>
                </c:pt>
                <c:pt idx="3" formatCode="#,##0.00;&quot;△&quot;#,##0.00;&quot;-&quot;">
                  <c:v>74.09</c:v>
                </c:pt>
                <c:pt idx="4" formatCode="#,##0.00;&quot;△&quot;#,##0.00;&quot;-&quot;">
                  <c:v>74.09</c:v>
                </c:pt>
              </c:numCache>
            </c:numRef>
          </c:val>
          <c:extLst>
            <c:ext xmlns:c16="http://schemas.microsoft.com/office/drawing/2014/chart" uri="{C3380CC4-5D6E-409C-BE32-E72D297353CC}">
              <c16:uniqueId val="{00000000-851C-4E22-9E7F-B493AC413E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51C-4E22-9E7F-B493AC413E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94.44</c:v>
                </c:pt>
                <c:pt idx="1">
                  <c:v>95.11</c:v>
                </c:pt>
                <c:pt idx="2">
                  <c:v>96.07</c:v>
                </c:pt>
                <c:pt idx="3">
                  <c:v>96.52</c:v>
                </c:pt>
                <c:pt idx="4">
                  <c:v>96.94</c:v>
                </c:pt>
              </c:numCache>
            </c:numRef>
          </c:val>
          <c:extLst>
            <c:ext xmlns:c16="http://schemas.microsoft.com/office/drawing/2014/chart" uri="{C3380CC4-5D6E-409C-BE32-E72D297353CC}">
              <c16:uniqueId val="{00000000-4466-4BA8-A740-10BF01FB08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4466-4BA8-A740-10BF01FB08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49.14</c:v>
                </c:pt>
                <c:pt idx="1">
                  <c:v>49.47</c:v>
                </c:pt>
                <c:pt idx="2">
                  <c:v>48.35</c:v>
                </c:pt>
                <c:pt idx="3">
                  <c:v>51.88</c:v>
                </c:pt>
                <c:pt idx="4">
                  <c:v>50.96</c:v>
                </c:pt>
              </c:numCache>
            </c:numRef>
          </c:val>
          <c:extLst>
            <c:ext xmlns:c16="http://schemas.microsoft.com/office/drawing/2014/chart" uri="{C3380CC4-5D6E-409C-BE32-E72D297353CC}">
              <c16:uniqueId val="{00000000-C8C5-4E51-A160-3EC6ADEB99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C5-4E51-A160-3EC6ADEB99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D7-4CA5-8A53-373DDC81ED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D7-4CA5-8A53-373DDC81ED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89-4D41-AFDC-B17A2EF08A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89-4D41-AFDC-B17A2EF08A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8B-4430-926C-92C54B317F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8B-4430-926C-92C54B317F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0-42F4-9163-066403FF6F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0-42F4-9163-066403FF6F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1515.63</c:v>
                </c:pt>
                <c:pt idx="1">
                  <c:v>2743.83</c:v>
                </c:pt>
                <c:pt idx="2">
                  <c:v>2857.23</c:v>
                </c:pt>
                <c:pt idx="3">
                  <c:v>2679.22</c:v>
                </c:pt>
                <c:pt idx="4">
                  <c:v>2586.2399999999998</c:v>
                </c:pt>
              </c:numCache>
            </c:numRef>
          </c:val>
          <c:extLst>
            <c:ext xmlns:c16="http://schemas.microsoft.com/office/drawing/2014/chart" uri="{C3380CC4-5D6E-409C-BE32-E72D297353CC}">
              <c16:uniqueId val="{00000000-6A6F-4999-B355-A22E684D78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6A6F-4999-B355-A22E684D78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45.51</c:v>
                </c:pt>
                <c:pt idx="1">
                  <c:v>42.1</c:v>
                </c:pt>
                <c:pt idx="2">
                  <c:v>35.729999999999997</c:v>
                </c:pt>
                <c:pt idx="3">
                  <c:v>35.64</c:v>
                </c:pt>
                <c:pt idx="4">
                  <c:v>32.369999999999997</c:v>
                </c:pt>
              </c:numCache>
            </c:numRef>
          </c:val>
          <c:extLst>
            <c:ext xmlns:c16="http://schemas.microsoft.com/office/drawing/2014/chart" uri="{C3380CC4-5D6E-409C-BE32-E72D297353CC}">
              <c16:uniqueId val="{00000000-86D0-4D89-93E6-FA9F243016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86D0-4D89-93E6-FA9F243016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367.66</c:v>
                </c:pt>
                <c:pt idx="1">
                  <c:v>401.6</c:v>
                </c:pt>
                <c:pt idx="2">
                  <c:v>471.95</c:v>
                </c:pt>
                <c:pt idx="3">
                  <c:v>532.16</c:v>
                </c:pt>
                <c:pt idx="4">
                  <c:v>576.41</c:v>
                </c:pt>
              </c:numCache>
            </c:numRef>
          </c:val>
          <c:extLst>
            <c:ext xmlns:c16="http://schemas.microsoft.com/office/drawing/2014/chart" uri="{C3380CC4-5D6E-409C-BE32-E72D297353CC}">
              <c16:uniqueId val="{00000000-B307-4F68-9BCF-2E14DABE3D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307-4F68-9BCF-2E14DABE3D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利尻町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1931</v>
      </c>
      <c r="AM8" s="54"/>
      <c r="AN8" s="54"/>
      <c r="AO8" s="54"/>
      <c r="AP8" s="54"/>
      <c r="AQ8" s="54"/>
      <c r="AR8" s="54"/>
      <c r="AS8" s="54"/>
      <c r="AT8" s="53">
        <f>データ!T6</f>
        <v>76.5</v>
      </c>
      <c r="AU8" s="53"/>
      <c r="AV8" s="53"/>
      <c r="AW8" s="53"/>
      <c r="AX8" s="53"/>
      <c r="AY8" s="53"/>
      <c r="AZ8" s="53"/>
      <c r="BA8" s="53"/>
      <c r="BB8" s="53">
        <f>データ!U6</f>
        <v>25.24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64.599999999999994</v>
      </c>
      <c r="Q10" s="53"/>
      <c r="R10" s="53"/>
      <c r="S10" s="53"/>
      <c r="T10" s="53"/>
      <c r="U10" s="53"/>
      <c r="V10" s="53"/>
      <c r="W10" s="53">
        <f>データ!Q6</f>
        <v>100</v>
      </c>
      <c r="X10" s="53"/>
      <c r="Y10" s="53"/>
      <c r="Z10" s="53"/>
      <c r="AA10" s="53"/>
      <c r="AB10" s="53"/>
      <c r="AC10" s="53"/>
      <c r="AD10" s="54">
        <f>データ!R6</f>
        <v>3635</v>
      </c>
      <c r="AE10" s="54"/>
      <c r="AF10" s="54"/>
      <c r="AG10" s="54"/>
      <c r="AH10" s="54"/>
      <c r="AI10" s="54"/>
      <c r="AJ10" s="54"/>
      <c r="AK10" s="2"/>
      <c r="AL10" s="54">
        <f>データ!V6</f>
        <v>1208</v>
      </c>
      <c r="AM10" s="54"/>
      <c r="AN10" s="54"/>
      <c r="AO10" s="54"/>
      <c r="AP10" s="54"/>
      <c r="AQ10" s="54"/>
      <c r="AR10" s="54"/>
      <c r="AS10" s="54"/>
      <c r="AT10" s="53">
        <f>データ!W6</f>
        <v>0.97</v>
      </c>
      <c r="AU10" s="53"/>
      <c r="AV10" s="53"/>
      <c r="AW10" s="53"/>
      <c r="AX10" s="53"/>
      <c r="AY10" s="53"/>
      <c r="AZ10" s="53"/>
      <c r="BA10" s="53"/>
      <c r="BB10" s="53">
        <f>データ!X6</f>
        <v>1245.3599999999999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JCkoJ5d8mBpeVYcweQiuNkP7hwaYp6Pg/CBW1XPeUZJ58Cf5TyfW/g49lhJ4v/xg1C4vWfD11itD5U/y1SS8ow==" saltValue="LBxIIbgsXu9N99l89pXn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15181</v>
      </c>
      <c r="D6" s="19">
        <f t="shared" si="3"/>
        <v>47</v>
      </c>
      <c r="E6" s="19">
        <f t="shared" si="3"/>
        <v>17</v>
      </c>
      <c r="F6" s="19">
        <f t="shared" si="3"/>
        <v>4</v>
      </c>
      <c r="G6" s="19">
        <f t="shared" si="3"/>
        <v>0</v>
      </c>
      <c r="H6" s="19" t="str">
        <f t="shared" si="3"/>
        <v>北海道　利尻町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64.599999999999994</v>
      </c>
      <c r="Q6" s="20">
        <f t="shared" si="3"/>
        <v>100</v>
      </c>
      <c r="R6" s="20">
        <f t="shared" si="3"/>
        <v>3635</v>
      </c>
      <c r="S6" s="20">
        <f t="shared" si="3"/>
        <v>1931</v>
      </c>
      <c r="T6" s="20">
        <f t="shared" si="3"/>
        <v>76.5</v>
      </c>
      <c r="U6" s="20">
        <f t="shared" si="3"/>
        <v>25.24</v>
      </c>
      <c r="V6" s="20">
        <f t="shared" si="3"/>
        <v>1208</v>
      </c>
      <c r="W6" s="20">
        <f t="shared" si="3"/>
        <v>0.97</v>
      </c>
      <c r="X6" s="20">
        <f t="shared" si="3"/>
        <v>1245.3599999999999</v>
      </c>
      <c r="Y6" s="21">
        <f>IF(Y7="",NA(),Y7)</f>
        <v>49.14</v>
      </c>
      <c r="Z6" s="21">
        <f t="shared" ref="Z6:AH6" si="4">IF(Z7="",NA(),Z7)</f>
        <v>49.47</v>
      </c>
      <c r="AA6" s="21">
        <f t="shared" si="4"/>
        <v>48.35</v>
      </c>
      <c r="AB6" s="21">
        <f t="shared" si="4"/>
        <v>51.88</v>
      </c>
      <c r="AC6" s="21">
        <f t="shared" si="4"/>
        <v>50.96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1515.63</v>
      </c>
      <c r="BG6" s="21">
        <f t="shared" ref="BG6:BO6" si="7">IF(BG7="",NA(),BG7)</f>
        <v>2743.83</v>
      </c>
      <c r="BH6" s="21">
        <f t="shared" si="7"/>
        <v>2857.23</v>
      </c>
      <c r="BI6" s="21">
        <f t="shared" si="7"/>
        <v>2679.22</v>
      </c>
      <c r="BJ6" s="21">
        <f t="shared" si="7"/>
        <v>2586.2399999999998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45.51</v>
      </c>
      <c r="BR6" s="21">
        <f t="shared" ref="BR6:BZ6" si="8">IF(BR7="",NA(),BR7)</f>
        <v>42.1</v>
      </c>
      <c r="BS6" s="21">
        <f t="shared" si="8"/>
        <v>35.729999999999997</v>
      </c>
      <c r="BT6" s="21">
        <f t="shared" si="8"/>
        <v>35.64</v>
      </c>
      <c r="BU6" s="21">
        <f t="shared" si="8"/>
        <v>32.369999999999997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367.66</v>
      </c>
      <c r="CC6" s="21">
        <f t="shared" ref="CC6:CK6" si="9">IF(CC7="",NA(),CC7)</f>
        <v>401.6</v>
      </c>
      <c r="CD6" s="21">
        <f t="shared" si="9"/>
        <v>471.95</v>
      </c>
      <c r="CE6" s="21">
        <f t="shared" si="9"/>
        <v>532.16</v>
      </c>
      <c r="CF6" s="21">
        <f t="shared" si="9"/>
        <v>576.41</v>
      </c>
      <c r="CG6" s="21">
        <f t="shared" si="9"/>
        <v>221.81</v>
      </c>
      <c r="CH6" s="21">
        <f t="shared" si="9"/>
        <v>230.02</v>
      </c>
      <c r="CI6" s="21">
        <f t="shared" si="9"/>
        <v>228.47</v>
      </c>
      <c r="CJ6" s="21">
        <f t="shared" si="9"/>
        <v>224.88</v>
      </c>
      <c r="CK6" s="21">
        <f t="shared" si="9"/>
        <v>228.64</v>
      </c>
      <c r="CL6" s="20" t="str">
        <f>IF(CL7="","",IF(CL7="-","【-】","【"&amp;SUBSTITUTE(TEXT(CL7,"#,##0.00"),"-","△")&amp;"】"))</f>
        <v>【216.39】</v>
      </c>
      <c r="CM6" s="20">
        <f>IF(CM7="",NA(),CM7)</f>
        <v>0</v>
      </c>
      <c r="CN6" s="20">
        <f t="shared" ref="CN6:CV6" si="10">IF(CN7="",NA(),CN7)</f>
        <v>0</v>
      </c>
      <c r="CO6" s="21">
        <f t="shared" si="10"/>
        <v>80.150000000000006</v>
      </c>
      <c r="CP6" s="21">
        <f t="shared" si="10"/>
        <v>74.09</v>
      </c>
      <c r="CQ6" s="21">
        <f t="shared" si="10"/>
        <v>74.09</v>
      </c>
      <c r="CR6" s="21">
        <f t="shared" si="10"/>
        <v>43.36</v>
      </c>
      <c r="CS6" s="21">
        <f t="shared" si="10"/>
        <v>42.56</v>
      </c>
      <c r="CT6" s="21">
        <f t="shared" si="10"/>
        <v>42.47</v>
      </c>
      <c r="CU6" s="21">
        <f t="shared" si="10"/>
        <v>42.4</v>
      </c>
      <c r="CV6" s="21">
        <f t="shared" si="10"/>
        <v>42.28</v>
      </c>
      <c r="CW6" s="20" t="str">
        <f>IF(CW7="","",IF(CW7="-","【-】","【"&amp;SUBSTITUTE(TEXT(CW7,"#,##0.00"),"-","△")&amp;"】"))</f>
        <v>【42.57】</v>
      </c>
      <c r="CX6" s="21">
        <f>IF(CX7="",NA(),CX7)</f>
        <v>94.44</v>
      </c>
      <c r="CY6" s="21">
        <f t="shared" ref="CY6:DG6" si="11">IF(CY7="",NA(),CY7)</f>
        <v>95.11</v>
      </c>
      <c r="CZ6" s="21">
        <f t="shared" si="11"/>
        <v>96.07</v>
      </c>
      <c r="DA6" s="21">
        <f t="shared" si="11"/>
        <v>96.52</v>
      </c>
      <c r="DB6" s="21">
        <f t="shared" si="11"/>
        <v>96.94</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15181</v>
      </c>
      <c r="D7" s="23">
        <v>47</v>
      </c>
      <c r="E7" s="23">
        <v>17</v>
      </c>
      <c r="F7" s="23">
        <v>4</v>
      </c>
      <c r="G7" s="23">
        <v>0</v>
      </c>
      <c r="H7" s="23" t="s">
        <v>98</v>
      </c>
      <c r="I7" s="23" t="s">
        <v>99</v>
      </c>
      <c r="J7" s="23" t="s">
        <v>100</v>
      </c>
      <c r="K7" s="23" t="s">
        <v>101</v>
      </c>
      <c r="L7" s="23" t="s">
        <v>102</v>
      </c>
      <c r="M7" s="23" t="s">
        <v>103</v>
      </c>
      <c r="N7" s="24" t="s">
        <v>104</v>
      </c>
      <c r="O7" s="24" t="s">
        <v>105</v>
      </c>
      <c r="P7" s="24">
        <v>64.599999999999994</v>
      </c>
      <c r="Q7" s="24">
        <v>100</v>
      </c>
      <c r="R7" s="24">
        <v>3635</v>
      </c>
      <c r="S7" s="24">
        <v>1931</v>
      </c>
      <c r="T7" s="24">
        <v>76.5</v>
      </c>
      <c r="U7" s="24">
        <v>25.24</v>
      </c>
      <c r="V7" s="24">
        <v>1208</v>
      </c>
      <c r="W7" s="24">
        <v>0.97</v>
      </c>
      <c r="X7" s="24">
        <v>1245.3599999999999</v>
      </c>
      <c r="Y7" s="24">
        <v>49.14</v>
      </c>
      <c r="Z7" s="24">
        <v>49.47</v>
      </c>
      <c r="AA7" s="24">
        <v>48.35</v>
      </c>
      <c r="AB7" s="24">
        <v>51.88</v>
      </c>
      <c r="AC7" s="24">
        <v>50.96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1515.63</v>
      </c>
      <c r="BG7" s="24">
        <v>2743.83</v>
      </c>
      <c r="BH7" s="24">
        <v>2857.23</v>
      </c>
      <c r="BI7" s="24">
        <v>2679.22</v>
      </c>
      <c r="BJ7" s="24">
        <v>2586.2399999999998</v>
      </c>
      <c r="BK7" s="24">
        <v>1243.71</v>
      </c>
      <c r="BL7" s="24">
        <v>1194.1500000000001</v>
      </c>
      <c r="BM7" s="24">
        <v>1206.79</v>
      </c>
      <c r="BN7" s="24">
        <v>1258.43</v>
      </c>
      <c r="BO7" s="24">
        <v>1163.75</v>
      </c>
      <c r="BP7" s="24">
        <v>1201.79</v>
      </c>
      <c r="BQ7" s="24">
        <v>45.51</v>
      </c>
      <c r="BR7" s="24">
        <v>42.1</v>
      </c>
      <c r="BS7" s="24">
        <v>35.729999999999997</v>
      </c>
      <c r="BT7" s="24">
        <v>35.64</v>
      </c>
      <c r="BU7" s="24">
        <v>32.369999999999997</v>
      </c>
      <c r="BV7" s="24">
        <v>74.3</v>
      </c>
      <c r="BW7" s="24">
        <v>72.260000000000005</v>
      </c>
      <c r="BX7" s="24">
        <v>71.84</v>
      </c>
      <c r="BY7" s="24">
        <v>73.36</v>
      </c>
      <c r="BZ7" s="24">
        <v>72.599999999999994</v>
      </c>
      <c r="CA7" s="24">
        <v>75.31</v>
      </c>
      <c r="CB7" s="24">
        <v>367.66</v>
      </c>
      <c r="CC7" s="24">
        <v>401.6</v>
      </c>
      <c r="CD7" s="24">
        <v>471.95</v>
      </c>
      <c r="CE7" s="24">
        <v>532.16</v>
      </c>
      <c r="CF7" s="24">
        <v>576.41</v>
      </c>
      <c r="CG7" s="24">
        <v>221.81</v>
      </c>
      <c r="CH7" s="24">
        <v>230.02</v>
      </c>
      <c r="CI7" s="24">
        <v>228.47</v>
      </c>
      <c r="CJ7" s="24">
        <v>224.88</v>
      </c>
      <c r="CK7" s="24">
        <v>228.64</v>
      </c>
      <c r="CL7" s="24">
        <v>216.39</v>
      </c>
      <c r="CM7" s="24">
        <v>0</v>
      </c>
      <c r="CN7" s="24">
        <v>0</v>
      </c>
      <c r="CO7" s="24">
        <v>80.150000000000006</v>
      </c>
      <c r="CP7" s="24">
        <v>74.09</v>
      </c>
      <c r="CQ7" s="24">
        <v>74.09</v>
      </c>
      <c r="CR7" s="24">
        <v>43.36</v>
      </c>
      <c r="CS7" s="24">
        <v>42.56</v>
      </c>
      <c r="CT7" s="24">
        <v>42.47</v>
      </c>
      <c r="CU7" s="24">
        <v>42.4</v>
      </c>
      <c r="CV7" s="24">
        <v>42.28</v>
      </c>
      <c r="CW7" s="24">
        <v>42.57</v>
      </c>
      <c r="CX7" s="24">
        <v>94.44</v>
      </c>
      <c r="CY7" s="24">
        <v>95.11</v>
      </c>
      <c r="CZ7" s="24">
        <v>96.07</v>
      </c>
      <c r="DA7" s="24">
        <v>96.52</v>
      </c>
      <c r="DB7" s="24">
        <v>96.94</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工藤雄介</cp:lastModifiedBy>
  <dcterms:created xsi:type="dcterms:W3CDTF">2023-01-12T23:55:22Z</dcterms:created>
  <dcterms:modified xsi:type="dcterms:W3CDTF">2023-01-24T07:52:36Z</dcterms:modified>
  <cp:category/>
</cp:coreProperties>
</file>