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6\R7.2.4期限　公営企業経営分析（上下水道・宿泊施設）\提出用\"/>
    </mc:Choice>
  </mc:AlternateContent>
  <xr:revisionPtr revIDLastSave="0" documentId="13_ncr:1_{B3A0CCA5-2786-4393-BAAA-362ACEE8AD79}" xr6:coauthVersionLast="36" xr6:coauthVersionMax="36" xr10:uidLastSave="{00000000-0000-0000-0000-000000000000}"/>
  <workbookProtection workbookAlgorithmName="SHA-512" workbookHashValue="P5AmqJbBLLJDd79S5mXnazCuAAXQvoS6TDe6lS5zbPm/XLBSVw7nr9GUuJNHsv6Z9NPAraov1aquD55x0zsWlw==" workbookSaltValue="g3D2wvz3EdLjIFCjrVgSqA=="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L8" i="4"/>
  <c r="P8" i="4"/>
</calcChain>
</file>

<file path=xl/sharedStrings.xml><?xml version="1.0" encoding="utf-8"?>
<sst xmlns="http://schemas.openxmlformats.org/spreadsheetml/2006/main" count="235" uniqueCount="119">
  <si>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</si>
  <si>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</si>
  <si>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</si>
  <si>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</si>
  <si>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</si>
  <si>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</si>
  <si>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</si>
  <si>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</si>
  <si>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</si>
  <si>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</si>
  <si>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</si>
  <si>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</si>
  <si>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</si>
  <si>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</si>
  <si>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</si>
  <si>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</si>
  <si>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</si>
  <si>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</si>
  <si>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</si>
  <si>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</si>
  <si>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</si>
  <si>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</si>
  <si>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</si>
  <si>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</si>
  <si>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</si>
  <si>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</si>
  <si>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</si>
  <si>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</si>
  <si>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</si>
  <si>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</si>
  <si>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</si>
  <si>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</si>
  <si>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</si>
  <si>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</si>
  <si>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</si>
  <si>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</si>
  <si>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</si>
  <si>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</si>
  <si>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</si>
  <si>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</si>
  <si>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</si>
  <si>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</si>
  <si>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</si>
  <si>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</si>
  <si>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</si>
  <si>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</si>
  <si>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</si>
  <si>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</si>
  <si>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</si>
  <si>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</si>
  <si>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</si>
  <si>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</si>
  <si>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</si>
  <si>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</si>
  <si>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</si>
  <si>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</si>
  <si>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</si>
  <si>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</si>
  <si>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</si>
  <si>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</si>
  <si>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</si>
  <si>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</si>
  <si>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</si>
  <si>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</si>
  <si>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</si>
  <si>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</si>
  <si>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</si>
  <si>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</si>
  <si>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</si>
  <si>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</si>
  <si>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</si>
  <si>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</si>
  <si>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</si>
  <si>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</si>
  <si>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</si>
  <si>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</si>
  <si>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</si>
  <si>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</si>
  <si>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</si>
  <si>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</si>
  <si>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</si>
  <si>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</si>
  <si>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</si>
  <si>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</si>
  <si>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</si>
  <si>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</si>
  <si>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</si>
  <si>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</si>
  <si>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</si>
  <si>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</si>
  <si>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</si>
  <si>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</si>
  <si>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</si>
  <si>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</si>
  <si>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</si>
  <si>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</si>
  <si>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</si>
  <si>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</si>
  <si>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利尻町</t>
  </si>
  <si>
    <t>法非適用</t>
  </si>
  <si>
    <t>下水道事業</t>
  </si>
  <si>
    <t>特定環境保全公共下水道</t>
  </si>
  <si>
    <t>D2</t>
  </si>
  <si>
    <t>非設置</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</si>
  <si>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</si>
  <si>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</si>
  <si>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</si>
  <si>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</si>
  <si>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</si>
  <si>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</si>
  <si>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</si>
  <si>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</si>
  <si>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</si>
  <si>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</si>
  <si>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</si>
  <si>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</si>
  <si>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使用料単価が全国類似団体に比べ低く、人口減少及び財政状況の逼迫化により投資余力が減退していく見込である。また、経費回収率についても類似団体平均と比較すると非常に低く、汚水処理に係る費用が使用料収入で賄うことができていない状況にある。処理区域内人口が少なく、年々減少傾向にあることも一因ではあるが、ここ数年では下水道施設の老朽化等による経費の増加により汚水処理原価が増加していることから、今後、経年劣化や老朽化による施設の更新等により更なる汚水処理原価の増加が見込まれる。また、収入規模と比較して企業債残高が過大になっていることから、事業の見直しによる企業債の発行抑制に取り組む。また令和２年度に使用料の改定を実施したところであるが、今後も一層の経営安定と収支の安定を図るため、適正な使用料の改定を定期的に実施し、収入の更なる確保に努める。</t>
    <phoneticPr fontId="4"/>
  </si>
  <si>
    <t>　管渠については、計画的に整備を行っており不具合等はないが、今後も維持補修等による管渠の延命化を図りながら機能を保持していく必要がある。また、浄化センター施設及びマンホールポンプ施設については経年劣化による設備の老朽化が進む中においても、適正な施設の維持管理が必要であることから、今後も施設の管理・更新及び投資の平準化を最適化するストックマネジメント計画により計画的に下水道施設の更新整備に取り組む</t>
    <phoneticPr fontId="4"/>
  </si>
  <si>
    <t>下水道事業認可区域外の区域では、大きな集落を形成していないことを考慮して、個別合併処理浄化槽を整備し、個別処理の形式で事業を推進している。
　令和２年度に使用料の改定を実施したところであるが、人口減少による使用料減収の影響に加え、施設の維持管理に係る費用が年々増加傾向にあるため、経営状況は逼迫化しており、投資余力が減退の方向にある。また、使用料以外の収入に依存している部分が大きく、経費回収率は平均を大きく下回っており、今後は収納率の向上に向けた取り組みや、適正かつ定期的な使用料改定及び計画的な維持管理・改築更新を行い、住民に対する良質な下水道サービス提供の持続性を確保するとともに、汚水処理費の削減を図り、健全で効率的な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</si>
</sst>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5B-47BE-AB19-188F76063E3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295B-47BE-AB19-188F76063E3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80.150000000000006</c:v>
                </c:pt>
                <c:pt idx="1">
                  <c:v>74.09</c:v>
                </c:pt>
                <c:pt idx="2">
                  <c:v>74.09</c:v>
                </c:pt>
                <c:pt idx="3">
                  <c:v>74.09</c:v>
                </c:pt>
                <c:pt idx="4">
                  <c:v>74.55</c:v>
                </c:pt>
              </c:numCache>
            </c:numRef>
          </c:val>
          <c:extLst>
            <c:ext xmlns:c16="http://schemas.microsoft.com/office/drawing/2014/chart" uri="{C3380CC4-5D6E-409C-BE32-E72D297353CC}">
              <c16:uniqueId val="{00000000-9BF3-4A6D-BF98-0B2B64C586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9BF3-4A6D-BF98-0B2B64C586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96.07</c:v>
                </c:pt>
                <c:pt idx="1">
                  <c:v>96.52</c:v>
                </c:pt>
                <c:pt idx="2">
                  <c:v>96.94</c:v>
                </c:pt>
                <c:pt idx="3">
                  <c:v>97.42</c:v>
                </c:pt>
                <c:pt idx="4">
                  <c:v>96.22</c:v>
                </c:pt>
              </c:numCache>
            </c:numRef>
          </c:val>
          <c:extLst>
            <c:ext xmlns:c16="http://schemas.microsoft.com/office/drawing/2014/chart" uri="{C3380CC4-5D6E-409C-BE32-E72D297353CC}">
              <c16:uniqueId val="{00000000-A859-4497-A946-D4AC81AB98B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A859-4497-A946-D4AC81AB98B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48.35</c:v>
                </c:pt>
                <c:pt idx="1">
                  <c:v>51.88</c:v>
                </c:pt>
                <c:pt idx="2">
                  <c:v>50.96</c:v>
                </c:pt>
                <c:pt idx="3">
                  <c:v>54.69</c:v>
                </c:pt>
                <c:pt idx="4">
                  <c:v>44.69</c:v>
                </c:pt>
              </c:numCache>
            </c:numRef>
          </c:val>
          <c:extLst>
            <c:ext xmlns:c16="http://schemas.microsoft.com/office/drawing/2014/chart" uri="{C3380CC4-5D6E-409C-BE32-E72D297353CC}">
              <c16:uniqueId val="{00000000-5510-483E-B597-24CAEE4AEE4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10-483E-B597-24CAEE4AEE4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48-4314-B5C9-3B46EE7C0D0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48-4314-B5C9-3B46EE7C0D0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D7-4722-8203-9B11F06616F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D7-4722-8203-9B11F06616F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C8-4044-8221-7DEDB23D566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C8-4044-8221-7DEDB23D566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E4-433C-A4BA-C2DD02DFB66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E4-433C-A4BA-C2DD02DFB66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2857.23</c:v>
                </c:pt>
                <c:pt idx="1">
                  <c:v>2679.22</c:v>
                </c:pt>
                <c:pt idx="2">
                  <c:v>2586.2399999999998</c:v>
                </c:pt>
                <c:pt idx="3">
                  <c:v>2408.89</c:v>
                </c:pt>
                <c:pt idx="4">
                  <c:v>2693.14</c:v>
                </c:pt>
              </c:numCache>
            </c:numRef>
          </c:val>
          <c:extLst>
            <c:ext xmlns:c16="http://schemas.microsoft.com/office/drawing/2014/chart" uri="{C3380CC4-5D6E-409C-BE32-E72D297353CC}">
              <c16:uniqueId val="{00000000-2DC2-4D82-8B29-1593DBFA9A4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2DC2-4D82-8B29-1593DBFA9A4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35.729999999999997</c:v>
                </c:pt>
                <c:pt idx="1">
                  <c:v>35.64</c:v>
                </c:pt>
                <c:pt idx="2">
                  <c:v>32.369999999999997</c:v>
                </c:pt>
                <c:pt idx="3">
                  <c:v>29.07</c:v>
                </c:pt>
                <c:pt idx="4">
                  <c:v>27.18</c:v>
                </c:pt>
              </c:numCache>
            </c:numRef>
          </c:val>
          <c:extLst>
            <c:ext xmlns:c16="http://schemas.microsoft.com/office/drawing/2014/chart" uri="{C3380CC4-5D6E-409C-BE32-E72D297353CC}">
              <c16:uniqueId val="{00000000-92B5-403B-BFBF-46ECF30702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92B5-403B-BFBF-46ECF30702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471.95</c:v>
                </c:pt>
                <c:pt idx="1">
                  <c:v>532.16</c:v>
                </c:pt>
                <c:pt idx="2">
                  <c:v>576.41</c:v>
                </c:pt>
                <c:pt idx="3">
                  <c:v>522.64</c:v>
                </c:pt>
                <c:pt idx="4">
                  <c:v>579.35</c:v>
                </c:pt>
              </c:numCache>
            </c:numRef>
          </c:val>
          <c:extLst>
            <c:ext xmlns:c16="http://schemas.microsoft.com/office/drawing/2014/chart" uri="{C3380CC4-5D6E-409C-BE32-E72D297353CC}">
              <c16:uniqueId val="{00000000-3A14-445F-BC2A-9DCB7F87B15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3A14-445F-BC2A-9DCB7F87B15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利尻町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1865</v>
      </c>
      <c r="AM8" s="54"/>
      <c r="AN8" s="54"/>
      <c r="AO8" s="54"/>
      <c r="AP8" s="54"/>
      <c r="AQ8" s="54"/>
      <c r="AR8" s="54"/>
      <c r="AS8" s="54"/>
      <c r="AT8" s="53">
        <f>データ!T6</f>
        <v>76.5</v>
      </c>
      <c r="AU8" s="53"/>
      <c r="AV8" s="53"/>
      <c r="AW8" s="53"/>
      <c r="AX8" s="53"/>
      <c r="AY8" s="53"/>
      <c r="AZ8" s="53"/>
      <c r="BA8" s="53"/>
      <c r="BB8" s="53">
        <f>データ!U6</f>
        <v>24.38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f>データ!N6</f>
        <v>92.5</v>
      </c>
      <c r="C10" s="53"/>
      <c r="D10" s="53"/>
      <c r="E10" s="53"/>
      <c r="F10" s="53"/>
      <c r="G10" s="53"/>
      <c r="H10" s="53"/>
      <c r="I10" s="53" t="str">
        <f>データ!O6</f>
        <v>該当数値なし</v>
      </c>
      <c r="J10" s="53"/>
      <c r="K10" s="53"/>
      <c r="L10" s="53"/>
      <c r="M10" s="53"/>
      <c r="N10" s="53"/>
      <c r="O10" s="53"/>
      <c r="P10" s="53">
        <f>データ!P6</f>
        <v>71.290000000000006</v>
      </c>
      <c r="Q10" s="53"/>
      <c r="R10" s="53"/>
      <c r="S10" s="53"/>
      <c r="T10" s="53"/>
      <c r="U10" s="53"/>
      <c r="V10" s="53"/>
      <c r="W10" s="53">
        <f>データ!Q6</f>
        <v>100</v>
      </c>
      <c r="X10" s="53"/>
      <c r="Y10" s="53"/>
      <c r="Z10" s="53"/>
      <c r="AA10" s="53"/>
      <c r="AB10" s="53"/>
      <c r="AC10" s="53"/>
      <c r="AD10" s="54">
        <f>データ!R6</f>
        <v>3635</v>
      </c>
      <c r="AE10" s="54"/>
      <c r="AF10" s="54"/>
      <c r="AG10" s="54"/>
      <c r="AH10" s="54"/>
      <c r="AI10" s="54"/>
      <c r="AJ10" s="54"/>
      <c r="AK10" s="2"/>
      <c r="AL10" s="54">
        <f>データ!V6</f>
        <v>1217</v>
      </c>
      <c r="AM10" s="54"/>
      <c r="AN10" s="54"/>
      <c r="AO10" s="54"/>
      <c r="AP10" s="54"/>
      <c r="AQ10" s="54"/>
      <c r="AR10" s="54"/>
      <c r="AS10" s="54"/>
      <c r="AT10" s="53">
        <f>データ!W6</f>
        <v>0.97</v>
      </c>
      <c r="AU10" s="53"/>
      <c r="AV10" s="53"/>
      <c r="AW10" s="53"/>
      <c r="AX10" s="53"/>
      <c r="AY10" s="53"/>
      <c r="AZ10" s="53"/>
      <c r="BA10" s="53"/>
      <c r="BB10" s="53">
        <f>データ!X6</f>
        <v>1254.6400000000001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44</v>
      </c>
      <c r="O86" s="12" t="str">
        <f>データ!EO6</f>
        <v>【0.11】</v>
      </c>
    </row>
  </sheetData>
  <sheetProtection algorithmName="SHA-512" hashValue="p64ZmNc/OmK78y8rqXucDl3w/yW4eScNzvpJsAXMBSol2RFbsykugW8ReirMzlXd4hZFn2GtoM9OHvUDbmPVEA==" saltValue="igoVwaRQ+tzzk6GSCvt65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15181</v>
      </c>
      <c r="D6" s="19">
        <f t="shared" si="3"/>
        <v>47</v>
      </c>
      <c r="E6" s="19">
        <f t="shared" si="3"/>
        <v>17</v>
      </c>
      <c r="F6" s="19">
        <f t="shared" si="3"/>
        <v>4</v>
      </c>
      <c r="G6" s="19">
        <f t="shared" si="3"/>
        <v>0</v>
      </c>
      <c r="H6" s="19" t="str">
        <f t="shared" si="3"/>
        <v>北海道　利尻町</v>
      </c>
      <c r="I6" s="19" t="str">
        <f t="shared" si="3"/>
        <v>法非適用</v>
      </c>
      <c r="J6" s="19" t="str">
        <f t="shared" si="3"/>
        <v>下水道事業</v>
      </c>
      <c r="K6" s="19" t="str">
        <f t="shared" si="3"/>
        <v>特定環境保全公共下水道</v>
      </c>
      <c r="L6" s="19" t="str">
        <f t="shared" si="3"/>
        <v>D2</v>
      </c>
      <c r="M6" s="19" t="str">
        <f t="shared" si="3"/>
        <v>非設置</v>
      </c>
      <c r="N6" s="20">
        <f t="shared" si="3"/>
        <v>92.5</v>
      </c>
      <c r="O6" s="20" t="str">
        <f t="shared" si="3"/>
        <v>該当数値なし</v>
      </c>
      <c r="P6" s="20">
        <f t="shared" si="3"/>
        <v>71.290000000000006</v>
      </c>
      <c r="Q6" s="20">
        <f t="shared" si="3"/>
        <v>100</v>
      </c>
      <c r="R6" s="20">
        <f t="shared" si="3"/>
        <v>3635</v>
      </c>
      <c r="S6" s="20">
        <f t="shared" si="3"/>
        <v>1865</v>
      </c>
      <c r="T6" s="20">
        <f t="shared" si="3"/>
        <v>76.5</v>
      </c>
      <c r="U6" s="20">
        <f t="shared" si="3"/>
        <v>24.38</v>
      </c>
      <c r="V6" s="20">
        <f t="shared" si="3"/>
        <v>1217</v>
      </c>
      <c r="W6" s="20">
        <f t="shared" si="3"/>
        <v>0.97</v>
      </c>
      <c r="X6" s="20">
        <f t="shared" si="3"/>
        <v>1254.6400000000001</v>
      </c>
      <c r="Y6" s="21">
        <f>IF(Y7="",NA(),Y7)</f>
        <v>48.35</v>
      </c>
      <c r="Z6" s="21">
        <f t="shared" ref="Z6:AH6" si="4">IF(Z7="",NA(),Z7)</f>
        <v>51.88</v>
      </c>
      <c r="AA6" s="21">
        <f t="shared" si="4"/>
        <v>50.96</v>
      </c>
      <c r="AB6" s="21">
        <f t="shared" si="4"/>
        <v>54.69</v>
      </c>
      <c r="AC6" s="21">
        <f t="shared" si="4"/>
        <v>44.69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2857.23</v>
      </c>
      <c r="BG6" s="21">
        <f t="shared" ref="BG6:BO6" si="7">IF(BG7="",NA(),BG7)</f>
        <v>2679.22</v>
      </c>
      <c r="BH6" s="21">
        <f t="shared" si="7"/>
        <v>2586.2399999999998</v>
      </c>
      <c r="BI6" s="21">
        <f t="shared" si="7"/>
        <v>2408.89</v>
      </c>
      <c r="BJ6" s="21">
        <f t="shared" si="7"/>
        <v>2693.14</v>
      </c>
      <c r="BK6" s="21">
        <f t="shared" si="7"/>
        <v>1206.79</v>
      </c>
      <c r="BL6" s="21">
        <f t="shared" si="7"/>
        <v>1258.43</v>
      </c>
      <c r="BM6" s="21">
        <f t="shared" si="7"/>
        <v>1163.75</v>
      </c>
      <c r="BN6" s="21">
        <f t="shared" si="7"/>
        <v>1195.47</v>
      </c>
      <c r="BO6" s="21">
        <f t="shared" si="7"/>
        <v>1168.69</v>
      </c>
      <c r="BP6" s="20" t="str">
        <f>IF(BP7="","",IF(BP7="-","【-】","【"&amp;SUBSTITUTE(TEXT(BP7,"#,##0.00"),"-","△")&amp;"】"))</f>
        <v>【1,156.82】</v>
      </c>
      <c r="BQ6" s="21">
        <f>IF(BQ7="",NA(),BQ7)</f>
        <v>35.729999999999997</v>
      </c>
      <c r="BR6" s="21">
        <f t="shared" ref="BR6:BZ6" si="8">IF(BR7="",NA(),BR7)</f>
        <v>35.64</v>
      </c>
      <c r="BS6" s="21">
        <f t="shared" si="8"/>
        <v>32.369999999999997</v>
      </c>
      <c r="BT6" s="21">
        <f t="shared" si="8"/>
        <v>29.07</v>
      </c>
      <c r="BU6" s="21">
        <f t="shared" si="8"/>
        <v>27.18</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471.95</v>
      </c>
      <c r="CC6" s="21">
        <f t="shared" ref="CC6:CK6" si="9">IF(CC7="",NA(),CC7)</f>
        <v>532.16</v>
      </c>
      <c r="CD6" s="21">
        <f t="shared" si="9"/>
        <v>576.41</v>
      </c>
      <c r="CE6" s="21">
        <f t="shared" si="9"/>
        <v>522.64</v>
      </c>
      <c r="CF6" s="21">
        <f t="shared" si="9"/>
        <v>579.35</v>
      </c>
      <c r="CG6" s="21">
        <f t="shared" si="9"/>
        <v>228.47</v>
      </c>
      <c r="CH6" s="21">
        <f t="shared" si="9"/>
        <v>224.88</v>
      </c>
      <c r="CI6" s="21">
        <f t="shared" si="9"/>
        <v>228.64</v>
      </c>
      <c r="CJ6" s="21">
        <f t="shared" si="9"/>
        <v>239.46</v>
      </c>
      <c r="CK6" s="21">
        <f t="shared" si="9"/>
        <v>233.15</v>
      </c>
      <c r="CL6" s="20" t="str">
        <f>IF(CL7="","",IF(CL7="-","【-】","【"&amp;SUBSTITUTE(TEXT(CL7,"#,##0.00"),"-","△")&amp;"】"))</f>
        <v>【215.73】</v>
      </c>
      <c r="CM6" s="21">
        <f>IF(CM7="",NA(),CM7)</f>
        <v>80.150000000000006</v>
      </c>
      <c r="CN6" s="21">
        <f t="shared" ref="CN6:CV6" si="10">IF(CN7="",NA(),CN7)</f>
        <v>74.09</v>
      </c>
      <c r="CO6" s="21">
        <f t="shared" si="10"/>
        <v>74.09</v>
      </c>
      <c r="CP6" s="21">
        <f t="shared" si="10"/>
        <v>74.09</v>
      </c>
      <c r="CQ6" s="21">
        <f t="shared" si="10"/>
        <v>74.55</v>
      </c>
      <c r="CR6" s="21">
        <f t="shared" si="10"/>
        <v>42.47</v>
      </c>
      <c r="CS6" s="21">
        <f t="shared" si="10"/>
        <v>42.4</v>
      </c>
      <c r="CT6" s="21">
        <f t="shared" si="10"/>
        <v>42.28</v>
      </c>
      <c r="CU6" s="21">
        <f t="shared" si="10"/>
        <v>41.06</v>
      </c>
      <c r="CV6" s="21">
        <f t="shared" si="10"/>
        <v>42.09</v>
      </c>
      <c r="CW6" s="20" t="str">
        <f>IF(CW7="","",IF(CW7="-","【-】","【"&amp;SUBSTITUTE(TEXT(CW7,"#,##0.00"),"-","△")&amp;"】"))</f>
        <v>【43.28】</v>
      </c>
      <c r="CX6" s="21">
        <f>IF(CX7="",NA(),CX7)</f>
        <v>96.07</v>
      </c>
      <c r="CY6" s="21">
        <f t="shared" ref="CY6:DG6" si="11">IF(CY7="",NA(),CY7)</f>
        <v>96.52</v>
      </c>
      <c r="CZ6" s="21">
        <f t="shared" si="11"/>
        <v>96.94</v>
      </c>
      <c r="DA6" s="21">
        <f t="shared" si="11"/>
        <v>97.42</v>
      </c>
      <c r="DB6" s="21">
        <f t="shared" si="11"/>
        <v>96.22</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15181</v>
      </c>
      <c r="D7" s="23">
        <v>47</v>
      </c>
      <c r="E7" s="23">
        <v>17</v>
      </c>
      <c r="F7" s="23">
        <v>4</v>
      </c>
      <c r="G7" s="23">
        <v>0</v>
      </c>
      <c r="H7" s="23" t="s">
        <v>98</v>
      </c>
      <c r="I7" s="23" t="s">
        <v>99</v>
      </c>
      <c r="J7" s="23" t="s">
        <v>100</v>
      </c>
      <c r="K7" s="23" t="s">
        <v>101</v>
      </c>
      <c r="L7" s="23" t="s">
        <v>102</v>
      </c>
      <c r="M7" s="23" t="s">
        <v>103</v>
      </c>
      <c r="N7" s="24">
        <v>92.5</v>
      </c>
      <c r="O7" s="24" t="s">
        <v>104</v>
      </c>
      <c r="P7" s="24">
        <v>71.290000000000006</v>
      </c>
      <c r="Q7" s="24">
        <v>100</v>
      </c>
      <c r="R7" s="24">
        <v>3635</v>
      </c>
      <c r="S7" s="24">
        <v>1865</v>
      </c>
      <c r="T7" s="24">
        <v>76.5</v>
      </c>
      <c r="U7" s="24">
        <v>24.38</v>
      </c>
      <c r="V7" s="24">
        <v>1217</v>
      </c>
      <c r="W7" s="24">
        <v>0.97</v>
      </c>
      <c r="X7" s="24">
        <v>1254.6400000000001</v>
      </c>
      <c r="Y7" s="24">
        <v>48.35</v>
      </c>
      <c r="Z7" s="24">
        <v>51.88</v>
      </c>
      <c r="AA7" s="24">
        <v>50.96</v>
      </c>
      <c r="AB7" s="24">
        <v>54.69</v>
      </c>
      <c r="AC7" s="24">
        <v>44.69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2857.23</v>
      </c>
      <c r="BG7" s="24">
        <v>2679.22</v>
      </c>
      <c r="BH7" s="24">
        <v>2586.2399999999998</v>
      </c>
      <c r="BI7" s="24">
        <v>2408.89</v>
      </c>
      <c r="BJ7" s="24">
        <v>2693.14</v>
      </c>
      <c r="BK7" s="24">
        <v>1206.79</v>
      </c>
      <c r="BL7" s="24">
        <v>1258.43</v>
      </c>
      <c r="BM7" s="24">
        <v>1163.75</v>
      </c>
      <c r="BN7" s="24">
        <v>1195.47</v>
      </c>
      <c r="BO7" s="24">
        <v>1168.69</v>
      </c>
      <c r="BP7" s="24">
        <v>1156.82</v>
      </c>
      <c r="BQ7" s="24">
        <v>35.729999999999997</v>
      </c>
      <c r="BR7" s="24">
        <v>35.64</v>
      </c>
      <c r="BS7" s="24">
        <v>32.369999999999997</v>
      </c>
      <c r="BT7" s="24">
        <v>29.07</v>
      </c>
      <c r="BU7" s="24">
        <v>27.18</v>
      </c>
      <c r="BV7" s="24">
        <v>71.84</v>
      </c>
      <c r="BW7" s="24">
        <v>73.36</v>
      </c>
      <c r="BX7" s="24">
        <v>72.599999999999994</v>
      </c>
      <c r="BY7" s="24">
        <v>69.430000000000007</v>
      </c>
      <c r="BZ7" s="24">
        <v>70.709999999999994</v>
      </c>
      <c r="CA7" s="24">
        <v>75.33</v>
      </c>
      <c r="CB7" s="24">
        <v>471.95</v>
      </c>
      <c r="CC7" s="24">
        <v>532.16</v>
      </c>
      <c r="CD7" s="24">
        <v>576.41</v>
      </c>
      <c r="CE7" s="24">
        <v>522.64</v>
      </c>
      <c r="CF7" s="24">
        <v>579.35</v>
      </c>
      <c r="CG7" s="24">
        <v>228.47</v>
      </c>
      <c r="CH7" s="24">
        <v>224.88</v>
      </c>
      <c r="CI7" s="24">
        <v>228.64</v>
      </c>
      <c r="CJ7" s="24">
        <v>239.46</v>
      </c>
      <c r="CK7" s="24">
        <v>233.15</v>
      </c>
      <c r="CL7" s="24">
        <v>215.73</v>
      </c>
      <c r="CM7" s="24">
        <v>80.150000000000006</v>
      </c>
      <c r="CN7" s="24">
        <v>74.09</v>
      </c>
      <c r="CO7" s="24">
        <v>74.09</v>
      </c>
      <c r="CP7" s="24">
        <v>74.09</v>
      </c>
      <c r="CQ7" s="24">
        <v>74.55</v>
      </c>
      <c r="CR7" s="24">
        <v>42.47</v>
      </c>
      <c r="CS7" s="24">
        <v>42.4</v>
      </c>
      <c r="CT7" s="24">
        <v>42.28</v>
      </c>
      <c r="CU7" s="24">
        <v>41.06</v>
      </c>
      <c r="CV7" s="24">
        <v>42.09</v>
      </c>
      <c r="CW7" s="24">
        <v>43.28</v>
      </c>
      <c r="CX7" s="24">
        <v>96.07</v>
      </c>
      <c r="CY7" s="24">
        <v>96.52</v>
      </c>
      <c r="CZ7" s="24">
        <v>96.94</v>
      </c>
      <c r="DA7" s="24">
        <v>97.42</v>
      </c>
      <c r="DB7" s="24">
        <v>96.22</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2025-01-24T07:29:53Z</dcterms:created>
  <dcterms:modified xsi:type="dcterms:W3CDTF">2025-02-05T02:47:12Z</dcterms:modified>
  <cp:category/>
</cp:coreProperties>
</file>