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7\R8.2.4期限　公営企業経営分析（上下水道・宿泊施設）\提出用\"/>
    </mc:Choice>
  </mc:AlternateContent>
  <xr:revisionPtr revIDLastSave="0" documentId="13_ncr:1_{845815B6-9035-4385-B235-C6E37175129E}" xr6:coauthVersionLast="36" xr6:coauthVersionMax="36" xr10:uidLastSave="{00000000-0000-0000-0000-000000000000}"/>
  <workbookProtection workbookAlgorithmName="SHA-512" workbookHashValue="uqK9wk1gvNA0twR68zw7/LHL4P/UXPT+LBvcZKxSYiCIiVtsZUR9RFa9BKYbTnK/hFb6g2DpBWPVeYy1KQcVsA==" workbookSaltValue="cH5y6K7CIOA+BLYFgs2oB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I10" i="4" s="1"/>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B10" i="4"/>
  <c r="BB8" i="4"/>
  <c r="AT8" i="4"/>
  <c r="AL8" i="4"/>
  <c r="AD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<sst xmlns="http://schemas.openxmlformats.org/spreadsheetml/2006/main" count="316" uniqueCount="112">
  <si>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</si>
  <si>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</si>
  <si>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</si>
  <si>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</si>
  <si>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</si>
  <si>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</si>
  <si>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</si>
  <si>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</si>
  <si>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</si>
  <si>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</si>
  <si>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</si>
  <si>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</si>
  <si>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</si>
  <si>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</si>
  <si>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</si>
  <si>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</si>
  <si>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</si>
  <si>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</si>
  <si>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</si>
  <si>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</si>
  <si>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</si>
  <si>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</si>
  <si>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</si>
  <si>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</si>
  <si>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</si>
  <si>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</si>
  <si>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</si>
  <si>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</si>
  <si>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</si>
  <si>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</si>
  <si>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</si>
  <si>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</si>
  <si>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</si>
  <si>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</si>
  <si>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</si>
  <si>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</si>
  <si>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</si>
  <si>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</si>
  <si>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</si>
  <si>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</si>
  <si>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</si>
  <si>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</si>
  <si>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</si>
  <si>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</si>
  <si>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</si>
  <si>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</si>
  <si>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</si>
  <si>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</si>
  <si>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</si>
  <si>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</si>
  <si>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</si>
  <si>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</si>
  <si>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</si>
  <si>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</si>
  <si>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</si>
  <si>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</si>
  <si>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</si>
  <si>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</si>
  <si>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</si>
  <si>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</si>
  <si>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</si>
  <si>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</si>
  <si>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</si>
  <si>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</si>
  <si>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</si>
  <si>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</si>
  <si>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</si>
  <si>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</si>
  <si>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</si>
  <si>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</si>
  <si>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</si>
  <si>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</si>
  <si>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</si>
  <si>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</si>
  <si>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</si>
  <si>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</si>
  <si>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</si>
  <si>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</si>
  <si>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</si>
  <si>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</si>
  <si>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</si>
  <si>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</si>
  <si>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</si>
  <si>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</si>
  <si>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</si>
  <si>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</si>
  <si>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</si>
  <si>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</si>
  <si>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</si>
  <si>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</si>
  <si>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</si>
  <si>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</si>
  <si>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</si>
  <si>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</si>
  <si>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</si>
  <si>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</si>
  <si>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</si>
  <si>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</si>
  <si>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</si>
  <si>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</si>
  <si>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</si>
  <si>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</si>
  <si>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</si>
  <si>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</si>
  <si>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</si>
  <si>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</si>
  <si>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</si>
  <si>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</si>
  <si>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</si>
  <si>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前項にも記したように今後、経年劣化等による老朽管の更新や配水池の更新が必要となってくるため、計画的に更新工事を行う必要がある。また、大規模な更新や不測の事態に対応できるよう財源の確保が必要なことから、事業の見直しを図り更なる経費の削減に努める。</t>
    <phoneticPr fontId="4"/>
  </si>
  <si>
    <t>上記の分析により改善すべき課題について次の取組を行う必要があると考える。
　施設等の更新については、計画的かつ継続的に行う必要がある。実施にあたっては、費用負担を軽減するため活用可能な特定財源の確保を検討しながら効率的な事業の実施に取り組む。
　料金収入については、前述のとおり令和２年度に料金改定を実施したところであるが、住民への急激な負担増を強いることはできないため、定期的に見直しを行うと同時に今後も段階的に料金改定を行い、住民への周知や理解の徹底を図る必要がある。　　　　　　　　　　　　　　　　　　　
　過疎化が進む自治体では、独立採算制による経営を行うことは非常に困難になりつつあるが、少しでも一般会計繰入金を縮減し、より健全な経営を行うことが重要であると考える。</t>
    <phoneticPr fontId="4"/>
  </si>
  <si>
    <t>令和５年度から水道管の移設工事を実施しており、新たに多額の地方債の発行を行っている。
　収益的収支比率については、近年人口の減少に伴い、減少傾向にあるため、支出が収入を上回り、一般会計からの繰入金に頼らざるを得ない状況になってきている。そのため、実質的な収入確保の取り組みとして、令和２年度に基本料金の改定を実施したところである。
　施設の数や規模としては、人口の規模に沿った施設となっているが、人口減少の影響で、施設の稼働効率も年々減少傾向となっているが、有収率は類似団体平均と比較しても高い水準を維持している。　　
　施設整備については、前述の取水井工事に加え、経年劣化による配水池施設や管路網の老朽化がみられるため、計画的に更新工事を行う必要があるほか、新たな水源整備に係る費用も増大しており、今後給水コストの増大が懸念されるため、財源の確保にはさらなる検討が必要である。　　　　　　　　
　料金収入の面では、令和２年度に料金改定を実施したところであるが、依然として料金設定が類似団体と比べて低く、健全経営のための財源としては不十分であり、更なる料金改定の検討に取り組む。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</si>
</sst>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9E-4E37-B10E-B295208144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29E-4E37-B10E-B295208144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87.05</c:v>
                </c:pt>
              </c:numCache>
            </c:numRef>
          </c:val>
          <c:extLst>
            <c:ext xmlns:c16="http://schemas.microsoft.com/office/drawing/2014/chart" uri="{C3380CC4-5D6E-409C-BE32-E72D297353CC}">
              <c16:uniqueId val="{00000000-EB37-43D8-8D6F-077301319E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EB37-43D8-8D6F-077301319E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70.650000000000006</c:v>
                </c:pt>
              </c:numCache>
            </c:numRef>
          </c:val>
          <c:extLst>
            <c:ext xmlns:c16="http://schemas.microsoft.com/office/drawing/2014/chart" uri="{C3380CC4-5D6E-409C-BE32-E72D297353CC}">
              <c16:uniqueId val="{00000000-7B28-450E-94BE-7BF07679D0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7B28-450E-94BE-7BF07679D0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96.08</c:v>
                </c:pt>
              </c:numCache>
            </c:numRef>
          </c:val>
          <c:extLst>
            <c:ext xmlns:c16="http://schemas.microsoft.com/office/drawing/2014/chart" uri="{C3380CC4-5D6E-409C-BE32-E72D297353CC}">
              <c16:uniqueId val="{00000000-30A2-4B7C-8405-FEB51C7D109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30A2-4B7C-8405-FEB51C7D109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5.33</c:v>
                </c:pt>
              </c:numCache>
            </c:numRef>
          </c:val>
          <c:extLst>
            <c:ext xmlns:c16="http://schemas.microsoft.com/office/drawing/2014/chart" uri="{C3380CC4-5D6E-409C-BE32-E72D297353CC}">
              <c16:uniqueId val="{00000000-DBCE-45AA-B947-9D2B083F65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DBCE-45AA-B947-9D2B083F65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24.62</c:v>
                </c:pt>
              </c:numCache>
            </c:numRef>
          </c:val>
          <c:extLst>
            <c:ext xmlns:c16="http://schemas.microsoft.com/office/drawing/2014/chart" uri="{C3380CC4-5D6E-409C-BE32-E72D297353CC}">
              <c16:uniqueId val="{00000000-A678-4307-AB1D-DE320C8A02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A678-4307-AB1D-DE320C8A02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D3-42B3-B62B-D1BB16AC4F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57D3-42B3-B62B-D1BB16AC4F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105.16</c:v>
                </c:pt>
              </c:numCache>
            </c:numRef>
          </c:val>
          <c:extLst>
            <c:ext xmlns:c16="http://schemas.microsoft.com/office/drawing/2014/chart" uri="{C3380CC4-5D6E-409C-BE32-E72D297353CC}">
              <c16:uniqueId val="{00000000-FECE-498D-BED0-1F11886002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FECE-498D-BED0-1F11886002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1022.43</c:v>
                </c:pt>
              </c:numCache>
            </c:numRef>
          </c:val>
          <c:extLst>
            <c:ext xmlns:c16="http://schemas.microsoft.com/office/drawing/2014/chart" uri="{C3380CC4-5D6E-409C-BE32-E72D297353CC}">
              <c16:uniqueId val="{00000000-D754-40E9-AB6A-A1961F01E4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754-40E9-AB6A-A1961F01E4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60.27</c:v>
                </c:pt>
              </c:numCache>
            </c:numRef>
          </c:val>
          <c:extLst>
            <c:ext xmlns:c16="http://schemas.microsoft.com/office/drawing/2014/chart" uri="{C3380CC4-5D6E-409C-BE32-E72D297353CC}">
              <c16:uniqueId val="{00000000-3216-447C-B903-7B43EEE3A0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3216-447C-B903-7B43EEE3A0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334.61</c:v>
                </c:pt>
              </c:numCache>
            </c:numRef>
          </c:val>
          <c:extLst>
            <c:ext xmlns:c16="http://schemas.microsoft.com/office/drawing/2014/chart" uri="{C3380CC4-5D6E-409C-BE32-E72D297353CC}">
              <c16:uniqueId val="{00000000-D988-4F99-90F7-4CCC13C8A6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D988-4F99-90F7-4CCC13C8A6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4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利尻町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1830</v>
      </c>
      <c r="AM8" s="58"/>
      <c r="AN8" s="58"/>
      <c r="AO8" s="58"/>
      <c r="AP8" s="58"/>
      <c r="AQ8" s="58"/>
      <c r="AR8" s="58"/>
      <c r="AS8" s="58"/>
      <c r="AT8" s="55">
        <f>データ!$S$6</f>
        <v>76.5</v>
      </c>
      <c r="AU8" s="56"/>
      <c r="AV8" s="56"/>
      <c r="AW8" s="56"/>
      <c r="AX8" s="56"/>
      <c r="AY8" s="56"/>
      <c r="AZ8" s="56"/>
      <c r="BA8" s="56"/>
      <c r="BB8" s="45">
        <f>データ!$T$6</f>
        <v>23.92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60.65</v>
      </c>
      <c r="J10" s="56"/>
      <c r="K10" s="56"/>
      <c r="L10" s="56"/>
      <c r="M10" s="56"/>
      <c r="N10" s="56"/>
      <c r="O10" s="57"/>
      <c r="P10" s="45">
        <f>データ!$P$6</f>
        <v>100</v>
      </c>
      <c r="Q10" s="45"/>
      <c r="R10" s="45"/>
      <c r="S10" s="45"/>
      <c r="T10" s="45"/>
      <c r="U10" s="45"/>
      <c r="V10" s="45"/>
      <c r="W10" s="58">
        <f>データ!$Q$6</f>
        <v>3740</v>
      </c>
      <c r="X10" s="58"/>
      <c r="Y10" s="58"/>
      <c r="Z10" s="58"/>
      <c r="AA10" s="58"/>
      <c r="AB10" s="58"/>
      <c r="AC10" s="58"/>
      <c r="AD10" s="2"/>
      <c r="AE10" s="2"/>
      <c r="AF10" s="2"/>
      <c r="AG10" s="2"/>
      <c r="AH10" s="2"/>
      <c r="AI10" s="2"/>
      <c r="AJ10" s="2"/>
      <c r="AK10" s="2"/>
      <c r="AL10" s="58">
        <f>データ!$U$6</f>
        <v>1787</v>
      </c>
      <c r="AM10" s="58"/>
      <c r="AN10" s="58"/>
      <c r="AO10" s="58"/>
      <c r="AP10" s="58"/>
      <c r="AQ10" s="58"/>
      <c r="AR10" s="58"/>
      <c r="AS10" s="58"/>
      <c r="AT10" s="55">
        <f>データ!$V$6</f>
        <v>0.76</v>
      </c>
      <c r="AU10" s="56"/>
      <c r="AV10" s="56"/>
      <c r="AW10" s="56"/>
      <c r="AX10" s="56"/>
      <c r="AY10" s="56"/>
      <c r="AZ10" s="56"/>
      <c r="BA10" s="56"/>
      <c r="BB10" s="45">
        <f>データ!$W$6</f>
        <v>2351.3200000000002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WYNIxZla7dYFK9uUB/V5M+H+FUpnLgO0CiAAS3zAtdwpcGALa67GTatL31yUM/2eeXONYbnBXsnd3mL1k+b4A==" saltValue="ehLNPA6Gh4z1ktJVsqzk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15181</v>
      </c>
      <c r="D6" s="20">
        <f t="shared" si="3"/>
        <v>46</v>
      </c>
      <c r="E6" s="20">
        <f t="shared" si="3"/>
        <v>1</v>
      </c>
      <c r="F6" s="20">
        <f t="shared" si="3"/>
        <v>0</v>
      </c>
      <c r="G6" s="20">
        <f t="shared" si="3"/>
        <v>5</v>
      </c>
      <c r="H6" s="20" t="str">
        <f t="shared" si="3"/>
        <v>北海道　利尻町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60.65</v>
      </c>
      <c r="P6" s="21">
        <f t="shared" si="3"/>
        <v>100</v>
      </c>
      <c r="Q6" s="21">
        <f t="shared" si="3"/>
        <v>3740</v>
      </c>
      <c r="R6" s="21">
        <f t="shared" si="3"/>
        <v>1830</v>
      </c>
      <c r="S6" s="21">
        <f t="shared" si="3"/>
        <v>76.5</v>
      </c>
      <c r="T6" s="21">
        <f t="shared" si="3"/>
        <v>23.92</v>
      </c>
      <c r="U6" s="21">
        <f t="shared" si="3"/>
        <v>1787</v>
      </c>
      <c r="V6" s="21">
        <f t="shared" si="3"/>
        <v>0.76</v>
      </c>
      <c r="W6" s="21">
        <f t="shared" si="3"/>
        <v>2351.3200000000002</v>
      </c>
      <c r="X6" s="22" t="str">
        <f>IF(X7="",NA(),X7)</f>
        <v>-</v>
      </c>
      <c r="Y6" s="22" t="str">
        <f t="shared" ref="Y6:AG6" si="4">IF(Y7="",NA(),Y7)</f>
        <v>-</v>
      </c>
      <c r="Z6" s="22" t="str">
        <f t="shared" si="4"/>
        <v>-</v>
      </c>
      <c r="AA6" s="22" t="str">
        <f t="shared" si="4"/>
        <v>-</v>
      </c>
      <c r="AB6" s="22">
        <f t="shared" si="4"/>
        <v>96.08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105.16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1022.43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60.27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334.61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87.05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70.650000000000006</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5.33</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24.62</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15181</v>
      </c>
      <c r="D7" s="24">
        <v>46</v>
      </c>
      <c r="E7" s="24">
        <v>1</v>
      </c>
      <c r="F7" s="24">
        <v>0</v>
      </c>
      <c r="G7" s="24">
        <v>5</v>
      </c>
      <c r="H7" s="24" t="s">
        <v>93</v>
      </c>
      <c r="I7" s="24" t="s">
        <v>94</v>
      </c>
      <c r="J7" s="24" t="s">
        <v>95</v>
      </c>
      <c r="K7" s="24" t="s">
        <v>96</v>
      </c>
      <c r="L7" s="24" t="s">
        <v>97</v>
      </c>
      <c r="M7" s="24" t="s">
        <v>98</v>
      </c>
      <c r="N7" s="25" t="s">
        <v>99</v>
      </c>
      <c r="O7" s="25">
        <v>60.65</v>
      </c>
      <c r="P7" s="25">
        <v>100</v>
      </c>
      <c r="Q7" s="25">
        <v>3740</v>
      </c>
      <c r="R7" s="25">
        <v>1830</v>
      </c>
      <c r="S7" s="25">
        <v>76.5</v>
      </c>
      <c r="T7" s="25">
        <v>23.92</v>
      </c>
      <c r="U7" s="25">
        <v>1787</v>
      </c>
      <c r="V7" s="25">
        <v>0.76</v>
      </c>
      <c r="W7" s="25">
        <v>2351.3200000000002</v>
      </c>
      <c r="X7" s="25" t="s">
        <v>99</v>
      </c>
      <c r="Y7" s="25" t="s">
        <v>99</v>
      </c>
      <c r="Z7" s="25" t="s">
        <v>99</v>
      </c>
      <c r="AA7" s="25" t="s">
        <v>99</v>
      </c>
      <c r="AB7" s="25">
        <v>96.08</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105.16</v>
      </c>
      <c r="AY7" s="25" t="s">
        <v>99</v>
      </c>
      <c r="AZ7" s="25" t="s">
        <v>99</v>
      </c>
      <c r="BA7" s="25" t="s">
        <v>99</v>
      </c>
      <c r="BB7" s="25" t="s">
        <v>99</v>
      </c>
      <c r="BC7" s="25">
        <v>101.6</v>
      </c>
      <c r="BD7" s="25">
        <v>142.38999999999999</v>
      </c>
      <c r="BE7" s="25" t="s">
        <v>99</v>
      </c>
      <c r="BF7" s="25" t="s">
        <v>99</v>
      </c>
      <c r="BG7" s="25" t="s">
        <v>99</v>
      </c>
      <c r="BH7" s="25" t="s">
        <v>99</v>
      </c>
      <c r="BI7" s="25">
        <v>1022.43</v>
      </c>
      <c r="BJ7" s="25" t="s">
        <v>99</v>
      </c>
      <c r="BK7" s="25" t="s">
        <v>99</v>
      </c>
      <c r="BL7" s="25" t="s">
        <v>99</v>
      </c>
      <c r="BM7" s="25" t="s">
        <v>99</v>
      </c>
      <c r="BN7" s="25">
        <v>1398.03</v>
      </c>
      <c r="BO7" s="25">
        <v>1043.3599999999999</v>
      </c>
      <c r="BP7" s="25" t="s">
        <v>99</v>
      </c>
      <c r="BQ7" s="25" t="s">
        <v>99</v>
      </c>
      <c r="BR7" s="25" t="s">
        <v>99</v>
      </c>
      <c r="BS7" s="25" t="s">
        <v>99</v>
      </c>
      <c r="BT7" s="25">
        <v>60.27</v>
      </c>
      <c r="BU7" s="25" t="s">
        <v>99</v>
      </c>
      <c r="BV7" s="25" t="s">
        <v>99</v>
      </c>
      <c r="BW7" s="25" t="s">
        <v>99</v>
      </c>
      <c r="BX7" s="25" t="s">
        <v>99</v>
      </c>
      <c r="BY7" s="25">
        <v>39.15</v>
      </c>
      <c r="BZ7" s="25">
        <v>56.19</v>
      </c>
      <c r="CA7" s="25" t="s">
        <v>99</v>
      </c>
      <c r="CB7" s="25" t="s">
        <v>99</v>
      </c>
      <c r="CC7" s="25" t="s">
        <v>99</v>
      </c>
      <c r="CD7" s="25" t="s">
        <v>99</v>
      </c>
      <c r="CE7" s="25">
        <v>334.61</v>
      </c>
      <c r="CF7" s="25" t="s">
        <v>99</v>
      </c>
      <c r="CG7" s="25" t="s">
        <v>99</v>
      </c>
      <c r="CH7" s="25" t="s">
        <v>99</v>
      </c>
      <c r="CI7" s="25" t="s">
        <v>99</v>
      </c>
      <c r="CJ7" s="25">
        <v>392.81</v>
      </c>
      <c r="CK7" s="25">
        <v>285.60000000000002</v>
      </c>
      <c r="CL7" s="25" t="s">
        <v>99</v>
      </c>
      <c r="CM7" s="25" t="s">
        <v>99</v>
      </c>
      <c r="CN7" s="25" t="s">
        <v>99</v>
      </c>
      <c r="CO7" s="25" t="s">
        <v>99</v>
      </c>
      <c r="CP7" s="25">
        <v>87.05</v>
      </c>
      <c r="CQ7" s="25" t="s">
        <v>99</v>
      </c>
      <c r="CR7" s="25" t="s">
        <v>99</v>
      </c>
      <c r="CS7" s="25" t="s">
        <v>99</v>
      </c>
      <c r="CT7" s="25" t="s">
        <v>99</v>
      </c>
      <c r="CU7" s="25">
        <v>29.19</v>
      </c>
      <c r="CV7" s="25">
        <v>48.33</v>
      </c>
      <c r="CW7" s="25" t="s">
        <v>99</v>
      </c>
      <c r="CX7" s="25" t="s">
        <v>99</v>
      </c>
      <c r="CY7" s="25" t="s">
        <v>99</v>
      </c>
      <c r="CZ7" s="25" t="s">
        <v>99</v>
      </c>
      <c r="DA7" s="25">
        <v>70.650000000000006</v>
      </c>
      <c r="DB7" s="25" t="s">
        <v>99</v>
      </c>
      <c r="DC7" s="25" t="s">
        <v>99</v>
      </c>
      <c r="DD7" s="25" t="s">
        <v>99</v>
      </c>
      <c r="DE7" s="25" t="s">
        <v>99</v>
      </c>
      <c r="DF7" s="25">
        <v>66.040000000000006</v>
      </c>
      <c r="DG7" s="25">
        <v>70.34</v>
      </c>
      <c r="DH7" s="25" t="s">
        <v>99</v>
      </c>
      <c r="DI7" s="25" t="s">
        <v>99</v>
      </c>
      <c r="DJ7" s="25" t="s">
        <v>99</v>
      </c>
      <c r="DK7" s="25" t="s">
        <v>99</v>
      </c>
      <c r="DL7" s="25">
        <v>5.33</v>
      </c>
      <c r="DM7" s="25" t="s">
        <v>99</v>
      </c>
      <c r="DN7" s="25" t="s">
        <v>99</v>
      </c>
      <c r="DO7" s="25" t="s">
        <v>99</v>
      </c>
      <c r="DP7" s="25" t="s">
        <v>99</v>
      </c>
      <c r="DQ7" s="25">
        <v>28.04</v>
      </c>
      <c r="DR7" s="25">
        <v>35.5</v>
      </c>
      <c r="DS7" s="25" t="s">
        <v>99</v>
      </c>
      <c r="DT7" s="25" t="s">
        <v>99</v>
      </c>
      <c r="DU7" s="25" t="s">
        <v>99</v>
      </c>
      <c r="DV7" s="25" t="s">
        <v>99</v>
      </c>
      <c r="DW7" s="25">
        <v>24.62</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2025-12-12T09:09:50Z</dcterms:created>
  <dcterms:modified xsi:type="dcterms:W3CDTF">2026-02-05T04:57:44Z</dcterms:modified>
  <cp:category/>
</cp:coreProperties>
</file>