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7\R8.2.4期限　公営企業経営分析（上下水道・宿泊施設）\提出用\"/>
    </mc:Choice>
  </mc:AlternateContent>
  <xr:revisionPtr revIDLastSave="0" documentId="13_ncr:1_{A056A01F-7351-4B6C-A1B5-1D27D415D189}" xr6:coauthVersionLast="36" xr6:coauthVersionMax="36" xr10:uidLastSave="{00000000-0000-0000-0000-000000000000}"/>
  <workbookProtection workbookAlgorithmName="SHA-512" workbookHashValue="245Y6JQSl+wkRZSIW1d0j/7VchHYMRN7UWlN7i7nfTEKoj2sMcS8fcF6J1JeQbOfCG9ypZ4d48XEbIGz1flZmg==" workbookSaltValue="cYUe38x+8mstyOsi2uQf8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<sst xmlns="http://schemas.openxmlformats.org/spreadsheetml/2006/main" count="319" uniqueCount="116">
  <si>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</si>
  <si>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</si>
  <si>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</si>
  <si>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</si>
  <si>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</si>
  <si>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</si>
  <si>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</si>
  <si>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</si>
  <si>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</si>
  <si>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</si>
  <si>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</si>
  <si>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</si>
  <si>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</si>
  <si>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</si>
  <si>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</si>
  <si>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</si>
  <si>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</si>
  <si>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</si>
  <si>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</si>
  <si>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</si>
  <si>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</si>
  <si>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</si>
  <si>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</si>
  <si>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</si>
  <si>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</si>
  <si>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</si>
  <si>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</si>
  <si>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</si>
  <si>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</si>
  <si>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</si>
  <si>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</si>
  <si>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</si>
  <si>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</si>
  <si>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</si>
  <si>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</si>
  <si>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</si>
  <si>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</si>
  <si>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</si>
  <si>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</si>
  <si>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</si>
  <si>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</si>
  <si>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</si>
  <si>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</si>
  <si>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</si>
  <si>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</si>
  <si>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</si>
  <si>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</si>
  <si>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</si>
  <si>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</si>
  <si>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</si>
  <si>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</si>
  <si>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</si>
  <si>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</si>
  <si>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</si>
  <si>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</si>
  <si>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</si>
  <si>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</si>
  <si>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</si>
  <si>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</si>
  <si>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</si>
  <si>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</si>
  <si>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</si>
  <si>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</si>
  <si>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</si>
  <si>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</si>
  <si>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</si>
  <si>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</si>
  <si>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</si>
  <si>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</si>
  <si>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</si>
  <si>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</si>
  <si>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</si>
  <si>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</si>
  <si>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</si>
  <si>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</si>
  <si>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</si>
  <si>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</si>
  <si>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</si>
  <si>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</si>
  <si>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</si>
  <si>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</si>
  <si>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</si>
  <si>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</si>
  <si>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</si>
  <si>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</si>
  <si>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</si>
  <si>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</si>
  <si>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</si>
  <si>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</si>
  <si>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</si>
  <si>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</si>
  <si>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</si>
  <si>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</si>
  <si>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</si>
  <si>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</si>
  <si>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</si>
  <si>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</si>
  <si>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</si>
  <si>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</si>
  <si>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</si>
  <si>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</si>
  <si>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</si>
  <si>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</si>
  <si>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</si>
  <si>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</si>
  <si>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</si>
  <si>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</si>
  <si>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</si>
  <si>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</si>
  <si>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</si>
  <si>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</si>
  <si>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</si>
  <si>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</si>
  <si>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使用料単価が全国類似団体に比べ低く、人口減少及び財政状況の逼迫化により投資余力が減退していく見込である。また、経費回収率についても類似団体平均と比較すると非常に低く、汚水処理に係る費用が使用料収入で賄うことができていない状況にある。処理区域内人口が少なく、年々減少傾向にあることも一因ではあるが、ここ数年では下水道施設の老朽化等による経費の増加により汚水処理原価が増加していることから、今後、経年劣化や老朽化による施設の更新等により更なる汚水処理原価の増加が見込まれる。また、収入規模と比較して企業債残高が過大になっていることから、事業の見直しによる企業債の発行抑制に取り組む。また令和２年度に使用料の改定を実施したところであるが、今後も一層の経営安定と収支の安定を図るため、適正な使用料の改定を定期的に実施し、収入の更なる確保に努める。</t>
    <phoneticPr fontId="4"/>
  </si>
  <si>
    <t>　管渠については、計画的に整備を行っており不具合等はないが、今後も維持補修等による管渠の延命化を図りながら機能を保持していく必要がある。また、浄化センター施設及びマンホールポンプ施設については経年劣化による設備の老朽化が進む中においても、適正な施設の維持管理が必要であることから、今後も施設の管理・更新及び投資の平準化を最適化するストックマネジメント計画により計画的に下水道施設の更新整備に取り組む</t>
    <phoneticPr fontId="4"/>
  </si>
  <si>
    <t>下水道事業認可区域外の区域では、大きな集落を形成していないことを考慮して、個別合併処理浄化槽を整備し、個別処理の形式で事業を推進している。
　令和２年度に使用料の改定を実施したところであるが、人口減少による使用料減収の影響に加え、施設の維持管理に係る費用が年々増加傾向にあるため、経営状況は逼迫化しており、投資余力が減退の方向にある。また、使用料以外の収入に依存している部分が大きく、経費回収率は平均を大きく下回っており、今後は収納率の向上に向けた取り組みや、適正かつ定期的な使用料改定及び計画的な維持管理・改築更新を行い、住民に対する良質な下水道サービス提供の持続性を確保するとともに、汚水処理費の削減を図り、健全で効率的な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</si>
</sst>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0.33</c:v>
                </c:pt>
              </c:numCache>
            </c:numRef>
          </c:val>
          <c:extLst>
            <c:ext xmlns:c16="http://schemas.microsoft.com/office/drawing/2014/chart" uri="{C3380CC4-5D6E-409C-BE32-E72D297353CC}">
              <c16:uniqueId val="{00000000-E6C5-42C7-8C80-D17F46B149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6C5-42C7-8C80-D17F46B149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62.73</c:v>
                </c:pt>
              </c:numCache>
            </c:numRef>
          </c:val>
          <c:extLst>
            <c:ext xmlns:c16="http://schemas.microsoft.com/office/drawing/2014/chart" uri="{C3380CC4-5D6E-409C-BE32-E72D297353CC}">
              <c16:uniqueId val="{00000000-E660-4B27-8DC0-FE4F3D08AD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E660-4B27-8DC0-FE4F3D08AD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96.84</c:v>
                </c:pt>
              </c:numCache>
            </c:numRef>
          </c:val>
          <c:extLst>
            <c:ext xmlns:c16="http://schemas.microsoft.com/office/drawing/2014/chart" uri="{C3380CC4-5D6E-409C-BE32-E72D297353CC}">
              <c16:uniqueId val="{00000000-8251-4AC9-A438-5E94A75528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8251-4AC9-A438-5E94A75528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100.73</c:v>
                </c:pt>
              </c:numCache>
            </c:numRef>
          </c:val>
          <c:extLst>
            <c:ext xmlns:c16="http://schemas.microsoft.com/office/drawing/2014/chart" uri="{C3380CC4-5D6E-409C-BE32-E72D297353CC}">
              <c16:uniqueId val="{00000000-CCAC-466C-B2B5-297E8ABDCE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CCAC-466C-B2B5-297E8ABDCE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E1FE-4041-A2AC-0AB23E745C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E1FE-4041-A2AC-0AB23E745C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2B-4FFD-9BAA-6D32DF86B8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82B-4FFD-9BAA-6D32DF86B8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36-4D47-B2F1-D2DB663E29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236-4D47-B2F1-D2DB663E29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12.39</c:v>
                </c:pt>
              </c:numCache>
            </c:numRef>
          </c:val>
          <c:extLst>
            <c:ext xmlns:c16="http://schemas.microsoft.com/office/drawing/2014/chart" uri="{C3380CC4-5D6E-409C-BE32-E72D297353CC}">
              <c16:uniqueId val="{00000000-D538-42D1-8A59-EA4546C55D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D538-42D1-8A59-EA4546C55D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2901.81</c:v>
                </c:pt>
              </c:numCache>
            </c:numRef>
          </c:val>
          <c:extLst>
            <c:ext xmlns:c16="http://schemas.microsoft.com/office/drawing/2014/chart" uri="{C3380CC4-5D6E-409C-BE32-E72D297353CC}">
              <c16:uniqueId val="{00000000-E11F-440F-9729-A9F5F4F2BE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E11F-440F-9729-A9F5F4F2BE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20.75</c:v>
                </c:pt>
              </c:numCache>
            </c:numRef>
          </c:val>
          <c:extLst>
            <c:ext xmlns:c16="http://schemas.microsoft.com/office/drawing/2014/chart" uri="{C3380CC4-5D6E-409C-BE32-E72D297353CC}">
              <c16:uniqueId val="{00000000-7C4E-4031-825E-EB7EABC5BD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C4E-4031-825E-EB7EABC5BD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952.2</c:v>
                </c:pt>
              </c:numCache>
            </c:numRef>
          </c:val>
          <c:extLst>
            <c:ext xmlns:c16="http://schemas.microsoft.com/office/drawing/2014/chart" uri="{C3380CC4-5D6E-409C-BE32-E72D297353CC}">
              <c16:uniqueId val="{00000000-D87C-460A-8F61-970E997447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87C-460A-8F61-970E997447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利尻町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1830</v>
      </c>
      <c r="AM8" s="54"/>
      <c r="AN8" s="54"/>
      <c r="AO8" s="54"/>
      <c r="AP8" s="54"/>
      <c r="AQ8" s="54"/>
      <c r="AR8" s="54"/>
      <c r="AS8" s="54"/>
      <c r="AT8" s="53">
        <f>データ!T6</f>
        <v>76.5</v>
      </c>
      <c r="AU8" s="53"/>
      <c r="AV8" s="53"/>
      <c r="AW8" s="53"/>
      <c r="AX8" s="53"/>
      <c r="AY8" s="53"/>
      <c r="AZ8" s="53"/>
      <c r="BA8" s="53"/>
      <c r="BB8" s="53">
        <f>データ!U6</f>
        <v>23.92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59.05</v>
      </c>
      <c r="J10" s="53"/>
      <c r="K10" s="53"/>
      <c r="L10" s="53"/>
      <c r="M10" s="53"/>
      <c r="N10" s="53"/>
      <c r="O10" s="53"/>
      <c r="P10" s="53">
        <f>データ!P6</f>
        <v>69.77</v>
      </c>
      <c r="Q10" s="53"/>
      <c r="R10" s="53"/>
      <c r="S10" s="53"/>
      <c r="T10" s="53"/>
      <c r="U10" s="53"/>
      <c r="V10" s="53"/>
      <c r="W10" s="53">
        <f>データ!Q6</f>
        <v>100</v>
      </c>
      <c r="X10" s="53"/>
      <c r="Y10" s="53"/>
      <c r="Z10" s="53"/>
      <c r="AA10" s="53"/>
      <c r="AB10" s="53"/>
      <c r="AC10" s="53"/>
      <c r="AD10" s="54">
        <f>データ!R6</f>
        <v>3635</v>
      </c>
      <c r="AE10" s="54"/>
      <c r="AF10" s="54"/>
      <c r="AG10" s="54"/>
      <c r="AH10" s="54"/>
      <c r="AI10" s="54"/>
      <c r="AJ10" s="54"/>
      <c r="AK10" s="2"/>
      <c r="AL10" s="54">
        <f>データ!V6</f>
        <v>1170</v>
      </c>
      <c r="AM10" s="54"/>
      <c r="AN10" s="54"/>
      <c r="AO10" s="54"/>
      <c r="AP10" s="54"/>
      <c r="AQ10" s="54"/>
      <c r="AR10" s="54"/>
      <c r="AS10" s="54"/>
      <c r="AT10" s="53">
        <f>データ!W6</f>
        <v>0.97</v>
      </c>
      <c r="AU10" s="53"/>
      <c r="AV10" s="53"/>
      <c r="AW10" s="53"/>
      <c r="AX10" s="53"/>
      <c r="AY10" s="53"/>
      <c r="AZ10" s="53"/>
      <c r="BA10" s="53"/>
      <c r="BB10" s="53">
        <f>データ!X6</f>
        <v>1206.19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N/c4+dwc46ZQwp3PbxP+siBUv08YR3uualzYYUK28DoOBKSa5P2JUJofZRD9cMB+fVATzX/IHwcIUikQ4LMZQ==" saltValue="sVDGoKNA6eMJx6nQo9UX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15181</v>
      </c>
      <c r="D6" s="19">
        <f t="shared" si="3"/>
        <v>46</v>
      </c>
      <c r="E6" s="19">
        <f t="shared" si="3"/>
        <v>17</v>
      </c>
      <c r="F6" s="19">
        <f t="shared" si="3"/>
        <v>4</v>
      </c>
      <c r="G6" s="19">
        <f t="shared" si="3"/>
        <v>0</v>
      </c>
      <c r="H6" s="19" t="str">
        <f t="shared" si="3"/>
        <v>北海道　利尻町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59.05</v>
      </c>
      <c r="P6" s="20">
        <f t="shared" si="3"/>
        <v>69.77</v>
      </c>
      <c r="Q6" s="20">
        <f t="shared" si="3"/>
        <v>100</v>
      </c>
      <c r="R6" s="20">
        <f t="shared" si="3"/>
        <v>3635</v>
      </c>
      <c r="S6" s="20">
        <f t="shared" si="3"/>
        <v>1830</v>
      </c>
      <c r="T6" s="20">
        <f t="shared" si="3"/>
        <v>76.5</v>
      </c>
      <c r="U6" s="20">
        <f t="shared" si="3"/>
        <v>23.92</v>
      </c>
      <c r="V6" s="20">
        <f t="shared" si="3"/>
        <v>1170</v>
      </c>
      <c r="W6" s="20">
        <f t="shared" si="3"/>
        <v>0.97</v>
      </c>
      <c r="X6" s="20">
        <f t="shared" si="3"/>
        <v>1206.19</v>
      </c>
      <c r="Y6" s="21" t="str">
        <f>IF(Y7="",NA(),Y7)</f>
        <v>-</v>
      </c>
      <c r="Z6" s="21" t="str">
        <f t="shared" ref="Z6:AH6" si="4">IF(Z7="",NA(),Z7)</f>
        <v>-</v>
      </c>
      <c r="AA6" s="21" t="str">
        <f t="shared" si="4"/>
        <v>-</v>
      </c>
      <c r="AB6" s="21" t="str">
        <f t="shared" si="4"/>
        <v>-</v>
      </c>
      <c r="AC6" s="21">
        <f t="shared" si="4"/>
        <v>100.73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12.39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2901.81</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20.75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952.2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62.73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96.84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4.18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1">
        <f t="shared" si="14"/>
        <v>0.33</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15181</v>
      </c>
      <c r="D7" s="23">
        <v>46</v>
      </c>
      <c r="E7" s="23">
        <v>17</v>
      </c>
      <c r="F7" s="23">
        <v>4</v>
      </c>
      <c r="G7" s="23">
        <v>0</v>
      </c>
      <c r="H7" s="23" t="s">
        <v>96</v>
      </c>
      <c r="I7" s="23" t="s">
        <v>97</v>
      </c>
      <c r="J7" s="23" t="s">
        <v>98</v>
      </c>
      <c r="K7" s="23" t="s">
        <v>99</v>
      </c>
      <c r="L7" s="23" t="s">
        <v>100</v>
      </c>
      <c r="M7" s="23" t="s">
        <v>101</v>
      </c>
      <c r="N7" s="24" t="s">
        <v>102</v>
      </c>
      <c r="O7" s="24">
        <v>59.05</v>
      </c>
      <c r="P7" s="24">
        <v>69.77</v>
      </c>
      <c r="Q7" s="24">
        <v>100</v>
      </c>
      <c r="R7" s="24">
        <v>3635</v>
      </c>
      <c r="S7" s="24">
        <v>1830</v>
      </c>
      <c r="T7" s="24">
        <v>76.5</v>
      </c>
      <c r="U7" s="24">
        <v>23.92</v>
      </c>
      <c r="V7" s="24">
        <v>1170</v>
      </c>
      <c r="W7" s="24">
        <v>0.97</v>
      </c>
      <c r="X7" s="24">
        <v>1206.19</v>
      </c>
      <c r="Y7" s="24" t="s">
        <v>102</v>
      </c>
      <c r="Z7" s="24" t="s">
        <v>102</v>
      </c>
      <c r="AA7" s="24" t="s">
        <v>102</v>
      </c>
      <c r="AB7" s="24" t="s">
        <v>102</v>
      </c>
      <c r="AC7" s="24">
        <v>100.73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12.39</v>
      </c>
      <c r="AZ7" s="24" t="s">
        <v>102</v>
      </c>
      <c r="BA7" s="24" t="s">
        <v>102</v>
      </c>
      <c r="BB7" s="24" t="s">
        <v>102</v>
      </c>
      <c r="BC7" s="24" t="s">
        <v>102</v>
      </c>
      <c r="BD7" s="24">
        <v>53.28</v>
      </c>
      <c r="BE7" s="24">
        <v>50.9</v>
      </c>
      <c r="BF7" s="24" t="s">
        <v>102</v>
      </c>
      <c r="BG7" s="24" t="s">
        <v>102</v>
      </c>
      <c r="BH7" s="24" t="s">
        <v>102</v>
      </c>
      <c r="BI7" s="24" t="s">
        <v>102</v>
      </c>
      <c r="BJ7" s="24">
        <v>2901.81</v>
      </c>
      <c r="BK7" s="24" t="s">
        <v>102</v>
      </c>
      <c r="BL7" s="24" t="s">
        <v>102</v>
      </c>
      <c r="BM7" s="24" t="s">
        <v>102</v>
      </c>
      <c r="BN7" s="24" t="s">
        <v>102</v>
      </c>
      <c r="BO7" s="24">
        <v>1142.44</v>
      </c>
      <c r="BP7" s="24">
        <v>1099.1500000000001</v>
      </c>
      <c r="BQ7" s="24" t="s">
        <v>102</v>
      </c>
      <c r="BR7" s="24" t="s">
        <v>102</v>
      </c>
      <c r="BS7" s="24" t="s">
        <v>102</v>
      </c>
      <c r="BT7" s="24" t="s">
        <v>102</v>
      </c>
      <c r="BU7" s="24">
        <v>20.75</v>
      </c>
      <c r="BV7" s="24" t="s">
        <v>102</v>
      </c>
      <c r="BW7" s="24" t="s">
        <v>102</v>
      </c>
      <c r="BX7" s="24" t="s">
        <v>102</v>
      </c>
      <c r="BY7" s="24" t="s">
        <v>102</v>
      </c>
      <c r="BZ7" s="24">
        <v>66.63</v>
      </c>
      <c r="CA7" s="24">
        <v>72.92</v>
      </c>
      <c r="CB7" s="24" t="s">
        <v>102</v>
      </c>
      <c r="CC7" s="24" t="s">
        <v>102</v>
      </c>
      <c r="CD7" s="24" t="s">
        <v>102</v>
      </c>
      <c r="CE7" s="24" t="s">
        <v>102</v>
      </c>
      <c r="CF7" s="24">
        <v>952.2</v>
      </c>
      <c r="CG7" s="24" t="s">
        <v>102</v>
      </c>
      <c r="CH7" s="24" t="s">
        <v>102</v>
      </c>
      <c r="CI7" s="24" t="s">
        <v>102</v>
      </c>
      <c r="CJ7" s="24" t="s">
        <v>102</v>
      </c>
      <c r="CK7" s="24">
        <v>252.17</v>
      </c>
      <c r="CL7" s="24">
        <v>225.78</v>
      </c>
      <c r="CM7" s="24" t="s">
        <v>102</v>
      </c>
      <c r="CN7" s="24" t="s">
        <v>102</v>
      </c>
      <c r="CO7" s="24" t="s">
        <v>102</v>
      </c>
      <c r="CP7" s="24" t="s">
        <v>102</v>
      </c>
      <c r="CQ7" s="24">
        <v>62.73</v>
      </c>
      <c r="CR7" s="24" t="s">
        <v>102</v>
      </c>
      <c r="CS7" s="24" t="s">
        <v>102</v>
      </c>
      <c r="CT7" s="24" t="s">
        <v>102</v>
      </c>
      <c r="CU7" s="24" t="s">
        <v>102</v>
      </c>
      <c r="CV7" s="24">
        <v>42.15</v>
      </c>
      <c r="CW7" s="24">
        <v>43.17</v>
      </c>
      <c r="CX7" s="24" t="s">
        <v>102</v>
      </c>
      <c r="CY7" s="24" t="s">
        <v>102</v>
      </c>
      <c r="CZ7" s="24" t="s">
        <v>102</v>
      </c>
      <c r="DA7" s="24" t="s">
        <v>102</v>
      </c>
      <c r="DB7" s="24">
        <v>96.84</v>
      </c>
      <c r="DC7" s="24" t="s">
        <v>102</v>
      </c>
      <c r="DD7" s="24" t="s">
        <v>102</v>
      </c>
      <c r="DE7" s="24" t="s">
        <v>102</v>
      </c>
      <c r="DF7" s="24" t="s">
        <v>102</v>
      </c>
      <c r="DG7" s="24">
        <v>84.21</v>
      </c>
      <c r="DH7" s="24">
        <v>86.31</v>
      </c>
      <c r="DI7" s="24" t="s">
        <v>102</v>
      </c>
      <c r="DJ7" s="24" t="s">
        <v>102</v>
      </c>
      <c r="DK7" s="24" t="s">
        <v>102</v>
      </c>
      <c r="DL7" s="24" t="s">
        <v>102</v>
      </c>
      <c r="DM7" s="24">
        <v>4.18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0.33</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2025-12-23T06:08:06Z</dcterms:created>
  <dcterms:modified xsi:type="dcterms:W3CDTF">2026-02-05T06:06:18Z</dcterms:modified>
  <cp:category/>
</cp:coreProperties>
</file>