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S:\総務課\02財政管財係\01 財政フォルダ\★調査報告★\R7\R8.2.4期限　公営企業経営分析（上下水道・宿泊施設）\提出用\"/>
    </mc:Choice>
  </mc:AlternateContent>
  <xr:revisionPtr revIDLastSave="0" documentId="13_ncr:1_{34202C6B-0EAC-4E8A-815D-98017146D407}" xr6:coauthVersionLast="36" xr6:coauthVersionMax="36" xr10:uidLastSave="{00000000-0000-0000-0000-000000000000}"/>
  <workbookProtection workbookAlgorithmName="SHA-512" workbookHashValue="Ej/jipjl7xI3pOQ88KUmS9AvpjL4FeWu7Gay6D3cxQuU96Hc5qbqSdAzOSM3Zlt3k3nR3hqIOcKXXQh1Y3fKkQ==" workbookSaltValue="U9l23TMuPf9N5IOnD7tHu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G85" i="4"/>
  <c r="F85" i="4"/>
  <c r="AL10"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<sst xmlns="http://schemas.openxmlformats.org/spreadsheetml/2006/main" count="319" uniqueCount="115">
  <si>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</si>
  <si>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</si>
  <si>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</si>
  <si>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</si>
  <si>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</si>
  <si>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</si>
  <si>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</si>
  <si>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</si>
  <si>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</si>
  <si>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</si>
  <si>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</si>
  <si>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</si>
  <si>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</si>
  <si>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</si>
  <si>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</si>
  <si>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</si>
  <si>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</si>
  <si>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</si>
  <si>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</si>
  <si>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</si>
  <si>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</si>
  <si>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</si>
  <si>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</si>
  <si>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</si>
  <si>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</si>
  <si>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</si>
  <si>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</si>
  <si>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</si>
  <si>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</si>
  <si>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</si>
  <si>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</si>
  <si>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</si>
  <si>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</si>
  <si>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</si>
  <si>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</si>
  <si>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</si>
  <si>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</si>
  <si>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</si>
  <si>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</si>
  <si>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</si>
  <si>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</si>
  <si>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</si>
  <si>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</si>
  <si>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</si>
  <si>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</si>
  <si>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</si>
  <si>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</si>
  <si>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</si>
  <si>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</si>
  <si>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</si>
  <si>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</si>
  <si>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</si>
  <si>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</si>
  <si>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</si>
  <si>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</si>
  <si>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</si>
  <si>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</si>
  <si>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</si>
  <si>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</si>
  <si>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</si>
  <si>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</si>
  <si>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</si>
  <si>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</si>
  <si>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</si>
  <si>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</si>
  <si>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</si>
  <si>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</si>
  <si>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</si>
  <si>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</si>
  <si>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</si>
  <si>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</si>
  <si>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</si>
  <si>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</si>
  <si>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</si>
  <si>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</si>
  <si>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</si>
  <si>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</si>
  <si>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</si>
  <si>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</si>
  <si>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</si>
  <si>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</si>
  <si>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</si>
  <si>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</si>
  <si>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</si>
  <si>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</si>
  <si>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</si>
  <si>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</si>
  <si>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</si>
  <si>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</si>
  <si>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</si>
  <si>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</si>
  <si>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</si>
  <si>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</si>
  <si>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</si>
  <si>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</si>
  <si>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利尻町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</si>
  <si>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</si>
  <si>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</si>
  <si>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</si>
  <si>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</si>
  <si>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</si>
  <si>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</si>
  <si>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</si>
  <si>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</si>
  <si>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</si>
  <si>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</si>
  <si>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</si>
  <si>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</si>
  <si>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</si>
  <si>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</si>
  <si>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</si>
  <si>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</si>
  <si>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使用料単価が全国類似団体に比べ低く、人口減少及び財政状況の逼迫化により投資余力が減退していく見込である。また、経費回収率についても類似団体平均と比較すると非常に低く、汚水処理に係る費用が使用料収入で賄うことができていない状況にある。処理区域内人口が少なく、年々減少傾向にあることも一因ではあるが、ここ数年では下水道施設の老朽化等による経費の増加により汚水処理原価が増加していることから、今後、経年劣化や老朽化による施設の更新等により更なる汚水処理原価の増加が見込まれる。更にR4以降からマンホールポンプ施設の大規模な更新が控えており、整備に係る費用が更に増加する見込みである。また、収入規模と比較して企業債残高が過大になっていることから、事業の見直しによる企業債の発行抑制に取り組む。また令和２年度に使用料の改定を実施したところであるが、今後も一層の経営安定と収支の安定を図るため、適正な使用料の改定を定期的に実施し、収入の更なる確保に努める</t>
    <phoneticPr fontId="4"/>
  </si>
  <si>
    <t>漁業集落排水の管渠については、法定耐用年数が経過するまで期間があるため、計画的な更新が必要な時期は未定であるが、クリーンセンター等の経年劣化による施設の更新及びマンホールポンプ施設の大規模な更新が必要となってきているため、令和２年度に策定した施設の管理・更新及び投資の平準化を最適化する漁業集落排水施設機能保全計画を基に、施設の効率的かつ安定的な更新整備に取り組む。</t>
    <phoneticPr fontId="4"/>
  </si>
  <si>
    <t>漁港及び漁場の水域環境と漁業集落の生活環境等の改善を図るとともに、豊かな漁村の再生を目的とし水産業事業の推進をしている。
　令和２年度に使用料の改定を実施したところであるが、人口減少による使用料減収の影響に加え、施設の維持管理に係る費用が年々増加傾向にあるため、経営状況は逼迫化しており、投資余力が減退の方向にある。また、使用料以外の収入に依存している部分が大きく、経費回収率は平均を大きく下回っており、今後は収納率の向上に向けた取り組みや、適正かつ定期的な使用料改定及び計画的な維持管理・改築更新を行い、住民に対する良質な下水道サービス提供の持続性を確保するとともに、汚水処理費の削減を図り、健全で効率的な経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</si>
</sst>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CB-4A4C-A32D-73C6C9FC19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8CB-4A4C-A32D-73C6C9FC19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62.62</c:v>
                </c:pt>
              </c:numCache>
            </c:numRef>
          </c:val>
          <c:extLst>
            <c:ext xmlns:c16="http://schemas.microsoft.com/office/drawing/2014/chart" uri="{C3380CC4-5D6E-409C-BE32-E72D297353CC}">
              <c16:uniqueId val="{00000000-D5E9-460E-8865-362AF605C7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D5E9-460E-8865-362AF605C7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99.41</c:v>
                </c:pt>
              </c:numCache>
            </c:numRef>
          </c:val>
          <c:extLst>
            <c:ext xmlns:c16="http://schemas.microsoft.com/office/drawing/2014/chart" uri="{C3380CC4-5D6E-409C-BE32-E72D297353CC}">
              <c16:uniqueId val="{00000000-22D6-40CE-8677-9D0F8058A4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22D6-40CE-8677-9D0F8058A4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100.96</c:v>
                </c:pt>
              </c:numCache>
            </c:numRef>
          </c:val>
          <c:extLst>
            <c:ext xmlns:c16="http://schemas.microsoft.com/office/drawing/2014/chart" uri="{C3380CC4-5D6E-409C-BE32-E72D297353CC}">
              <c16:uniqueId val="{00000000-20E8-4ED2-84C2-540E9303ED5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20E8-4ED2-84C2-540E9303ED5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3.55</c:v>
                </c:pt>
              </c:numCache>
            </c:numRef>
          </c:val>
          <c:extLst>
            <c:ext xmlns:c16="http://schemas.microsoft.com/office/drawing/2014/chart" uri="{C3380CC4-5D6E-409C-BE32-E72D297353CC}">
              <c16:uniqueId val="{00000000-0F30-4C68-AA75-F78A9D5D0F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0F30-4C68-AA75-F78A9D5D0F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126-431E-AF04-C86D1932C8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126-431E-AF04-C86D1932C8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6F-4C93-93B5-4AFDB76207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B66F-4C93-93B5-4AFDB76207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46.34</c:v>
                </c:pt>
              </c:numCache>
            </c:numRef>
          </c:val>
          <c:extLst>
            <c:ext xmlns:c16="http://schemas.microsoft.com/office/drawing/2014/chart" uri="{C3380CC4-5D6E-409C-BE32-E72D297353CC}">
              <c16:uniqueId val="{00000000-0DCF-41BE-A7B2-7297AA5391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0DCF-41BE-A7B2-7297AA5391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5961.7</c:v>
                </c:pt>
              </c:numCache>
            </c:numRef>
          </c:val>
          <c:extLst>
            <c:ext xmlns:c16="http://schemas.microsoft.com/office/drawing/2014/chart" uri="{C3380CC4-5D6E-409C-BE32-E72D297353CC}">
              <c16:uniqueId val="{00000000-F85E-485D-8E4E-612E1D051D6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F85E-485D-8E4E-612E1D051D6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14.01</c:v>
                </c:pt>
              </c:numCache>
            </c:numRef>
          </c:val>
          <c:extLst>
            <c:ext xmlns:c16="http://schemas.microsoft.com/office/drawing/2014/chart" uri="{C3380CC4-5D6E-409C-BE32-E72D297353CC}">
              <c16:uniqueId val="{00000000-0E13-490D-8C5E-C082EC1C05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0E13-490D-8C5E-C082EC1C05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1289.44</c:v>
                </c:pt>
              </c:numCache>
            </c:numRef>
          </c:val>
          <c:extLst>
            <c:ext xmlns:c16="http://schemas.microsoft.com/office/drawing/2014/chart" uri="{C3380CC4-5D6E-409C-BE32-E72D297353CC}">
              <c16:uniqueId val="{00000000-45F0-4AB7-8FB7-4BA91E1BFC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45F0-4AB7-8FB7-4BA91E1BFC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V61" zoomScaleNormal="100" workbookViewId="0">
      <selection activeCell="BR86" sqref="BR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利尻町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54">
        <f>データ!S6</f>
        <v>1830</v>
      </c>
      <c r="AM8" s="54"/>
      <c r="AN8" s="54"/>
      <c r="AO8" s="54"/>
      <c r="AP8" s="54"/>
      <c r="AQ8" s="54"/>
      <c r="AR8" s="54"/>
      <c r="AS8" s="54"/>
      <c r="AT8" s="53">
        <f>データ!T6</f>
        <v>76.5</v>
      </c>
      <c r="AU8" s="53"/>
      <c r="AV8" s="53"/>
      <c r="AW8" s="53"/>
      <c r="AX8" s="53"/>
      <c r="AY8" s="53"/>
      <c r="AZ8" s="53"/>
      <c r="BA8" s="53"/>
      <c r="BB8" s="53">
        <f>データ!U6</f>
        <v>23.92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51.65</v>
      </c>
      <c r="J10" s="53"/>
      <c r="K10" s="53"/>
      <c r="L10" s="53"/>
      <c r="M10" s="53"/>
      <c r="N10" s="53"/>
      <c r="O10" s="53"/>
      <c r="P10" s="53">
        <f>データ!P6</f>
        <v>28.54</v>
      </c>
      <c r="Q10" s="53"/>
      <c r="R10" s="53"/>
      <c r="S10" s="53"/>
      <c r="T10" s="53"/>
      <c r="U10" s="53"/>
      <c r="V10" s="53"/>
      <c r="W10" s="53">
        <f>データ!Q6</f>
        <v>100</v>
      </c>
      <c r="X10" s="53"/>
      <c r="Y10" s="53"/>
      <c r="Z10" s="53"/>
      <c r="AA10" s="53"/>
      <c r="AB10" s="53"/>
      <c r="AC10" s="53"/>
      <c r="AD10" s="54">
        <f>データ!R6</f>
        <v>3635</v>
      </c>
      <c r="AE10" s="54"/>
      <c r="AF10" s="54"/>
      <c r="AG10" s="54"/>
      <c r="AH10" s="54"/>
      <c r="AI10" s="54"/>
      <c r="AJ10" s="54"/>
      <c r="AK10" s="2"/>
      <c r="AL10" s="54">
        <f>データ!V6</f>
        <v>512</v>
      </c>
      <c r="AM10" s="54"/>
      <c r="AN10" s="54"/>
      <c r="AO10" s="54"/>
      <c r="AP10" s="54"/>
      <c r="AQ10" s="54"/>
      <c r="AR10" s="54"/>
      <c r="AS10" s="54"/>
      <c r="AT10" s="53">
        <f>データ!W6</f>
        <v>0.39</v>
      </c>
      <c r="AU10" s="53"/>
      <c r="AV10" s="53"/>
      <c r="AW10" s="53"/>
      <c r="AX10" s="53"/>
      <c r="AY10" s="53"/>
      <c r="AZ10" s="53"/>
      <c r="BA10" s="53"/>
      <c r="BB10" s="53">
        <f>データ!X6</f>
        <v>1312.82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nmlNRcLTmkH82mo7Li+VQVfcln2Io7ZPXwBvpK7C9DH9MAIXByYAUV6YGmFtMslmtfbLQ0Dk/yjl2Hf/EAc/tg==" saltValue="vzc7lbtVpn+Uk/cwueqe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15181</v>
      </c>
      <c r="D6" s="19">
        <f t="shared" si="3"/>
        <v>46</v>
      </c>
      <c r="E6" s="19">
        <f t="shared" si="3"/>
        <v>17</v>
      </c>
      <c r="F6" s="19">
        <f t="shared" si="3"/>
        <v>6</v>
      </c>
      <c r="G6" s="19">
        <f t="shared" si="3"/>
        <v>0</v>
      </c>
      <c r="H6" s="19" t="str">
        <f t="shared" si="3"/>
        <v>北海道　利尻町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51.65</v>
      </c>
      <c r="P6" s="20">
        <f t="shared" si="3"/>
        <v>28.54</v>
      </c>
      <c r="Q6" s="20">
        <f t="shared" si="3"/>
        <v>100</v>
      </c>
      <c r="R6" s="20">
        <f t="shared" si="3"/>
        <v>3635</v>
      </c>
      <c r="S6" s="20">
        <f t="shared" si="3"/>
        <v>1830</v>
      </c>
      <c r="T6" s="20">
        <f t="shared" si="3"/>
        <v>76.5</v>
      </c>
      <c r="U6" s="20">
        <f t="shared" si="3"/>
        <v>23.92</v>
      </c>
      <c r="V6" s="20">
        <f t="shared" si="3"/>
        <v>512</v>
      </c>
      <c r="W6" s="20">
        <f t="shared" si="3"/>
        <v>0.39</v>
      </c>
      <c r="X6" s="20">
        <f t="shared" si="3"/>
        <v>1312.82</v>
      </c>
      <c r="Y6" s="21" t="str">
        <f>IF(Y7="",NA(),Y7)</f>
        <v>-</v>
      </c>
      <c r="Z6" s="21" t="str">
        <f t="shared" ref="Z6:AH6" si="4">IF(Z7="",NA(),Z7)</f>
        <v>-</v>
      </c>
      <c r="AA6" s="21" t="str">
        <f t="shared" si="4"/>
        <v>-</v>
      </c>
      <c r="AB6" s="21" t="str">
        <f t="shared" si="4"/>
        <v>-</v>
      </c>
      <c r="AC6" s="21">
        <f t="shared" si="4"/>
        <v>100.96</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46.34</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5961.7</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14.01</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1289.44</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62.62</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99.41</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3.55</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15181</v>
      </c>
      <c r="D7" s="23">
        <v>46</v>
      </c>
      <c r="E7" s="23">
        <v>17</v>
      </c>
      <c r="F7" s="23">
        <v>6</v>
      </c>
      <c r="G7" s="23">
        <v>0</v>
      </c>
      <c r="H7" s="23" t="s">
        <v>95</v>
      </c>
      <c r="I7" s="23" t="s">
        <v>96</v>
      </c>
      <c r="J7" s="23" t="s">
        <v>97</v>
      </c>
      <c r="K7" s="23" t="s">
        <v>98</v>
      </c>
      <c r="L7" s="23" t="s">
        <v>99</v>
      </c>
      <c r="M7" s="23" t="s">
        <v>100</v>
      </c>
      <c r="N7" s="24" t="s">
        <v>101</v>
      </c>
      <c r="O7" s="24">
        <v>51.65</v>
      </c>
      <c r="P7" s="24">
        <v>28.54</v>
      </c>
      <c r="Q7" s="24">
        <v>100</v>
      </c>
      <c r="R7" s="24">
        <v>3635</v>
      </c>
      <c r="S7" s="24">
        <v>1830</v>
      </c>
      <c r="T7" s="24">
        <v>76.5</v>
      </c>
      <c r="U7" s="24">
        <v>23.92</v>
      </c>
      <c r="V7" s="24">
        <v>512</v>
      </c>
      <c r="W7" s="24">
        <v>0.39</v>
      </c>
      <c r="X7" s="24">
        <v>1312.82</v>
      </c>
      <c r="Y7" s="24" t="s">
        <v>101</v>
      </c>
      <c r="Z7" s="24" t="s">
        <v>101</v>
      </c>
      <c r="AA7" s="24" t="s">
        <v>101</v>
      </c>
      <c r="AB7" s="24" t="s">
        <v>101</v>
      </c>
      <c r="AC7" s="24">
        <v>100.96</v>
      </c>
      <c r="AD7" s="24" t="s">
        <v>101</v>
      </c>
      <c r="AE7" s="24" t="s">
        <v>101</v>
      </c>
      <c r="AF7" s="24" t="s">
        <v>101</v>
      </c>
      <c r="AG7" s="24" t="s">
        <v>101</v>
      </c>
      <c r="AH7" s="24">
        <v>107.11</v>
      </c>
      <c r="AI7" s="24">
        <v>104.55</v>
      </c>
      <c r="AJ7" s="24" t="s">
        <v>101</v>
      </c>
      <c r="AK7" s="24" t="s">
        <v>101</v>
      </c>
      <c r="AL7" s="24" t="s">
        <v>101</v>
      </c>
      <c r="AM7" s="24" t="s">
        <v>101</v>
      </c>
      <c r="AN7" s="24">
        <v>0</v>
      </c>
      <c r="AO7" s="24" t="s">
        <v>101</v>
      </c>
      <c r="AP7" s="24" t="s">
        <v>101</v>
      </c>
      <c r="AQ7" s="24" t="s">
        <v>101</v>
      </c>
      <c r="AR7" s="24" t="s">
        <v>101</v>
      </c>
      <c r="AS7" s="24">
        <v>108.76</v>
      </c>
      <c r="AT7" s="24">
        <v>84.87</v>
      </c>
      <c r="AU7" s="24" t="s">
        <v>101</v>
      </c>
      <c r="AV7" s="24" t="s">
        <v>101</v>
      </c>
      <c r="AW7" s="24" t="s">
        <v>101</v>
      </c>
      <c r="AX7" s="24" t="s">
        <v>101</v>
      </c>
      <c r="AY7" s="24">
        <v>46.34</v>
      </c>
      <c r="AZ7" s="24" t="s">
        <v>101</v>
      </c>
      <c r="BA7" s="24" t="s">
        <v>101</v>
      </c>
      <c r="BB7" s="24" t="s">
        <v>101</v>
      </c>
      <c r="BC7" s="24" t="s">
        <v>101</v>
      </c>
      <c r="BD7" s="24">
        <v>72.13</v>
      </c>
      <c r="BE7" s="24">
        <v>71.459999999999994</v>
      </c>
      <c r="BF7" s="24" t="s">
        <v>101</v>
      </c>
      <c r="BG7" s="24" t="s">
        <v>101</v>
      </c>
      <c r="BH7" s="24" t="s">
        <v>101</v>
      </c>
      <c r="BI7" s="24" t="s">
        <v>101</v>
      </c>
      <c r="BJ7" s="24">
        <v>5961.7</v>
      </c>
      <c r="BK7" s="24" t="s">
        <v>101</v>
      </c>
      <c r="BL7" s="24" t="s">
        <v>101</v>
      </c>
      <c r="BM7" s="24" t="s">
        <v>101</v>
      </c>
      <c r="BN7" s="24" t="s">
        <v>101</v>
      </c>
      <c r="BO7" s="24">
        <v>1420.25</v>
      </c>
      <c r="BP7" s="24">
        <v>1223.19</v>
      </c>
      <c r="BQ7" s="24" t="s">
        <v>101</v>
      </c>
      <c r="BR7" s="24" t="s">
        <v>101</v>
      </c>
      <c r="BS7" s="24" t="s">
        <v>101</v>
      </c>
      <c r="BT7" s="24" t="s">
        <v>101</v>
      </c>
      <c r="BU7" s="24">
        <v>14.01</v>
      </c>
      <c r="BV7" s="24" t="s">
        <v>101</v>
      </c>
      <c r="BW7" s="24" t="s">
        <v>101</v>
      </c>
      <c r="BX7" s="24" t="s">
        <v>101</v>
      </c>
      <c r="BY7" s="24" t="s">
        <v>101</v>
      </c>
      <c r="BZ7" s="24">
        <v>32.700000000000003</v>
      </c>
      <c r="CA7" s="24">
        <v>37.21</v>
      </c>
      <c r="CB7" s="24" t="s">
        <v>101</v>
      </c>
      <c r="CC7" s="24" t="s">
        <v>101</v>
      </c>
      <c r="CD7" s="24" t="s">
        <v>101</v>
      </c>
      <c r="CE7" s="24" t="s">
        <v>101</v>
      </c>
      <c r="CF7" s="24">
        <v>1289.44</v>
      </c>
      <c r="CG7" s="24" t="s">
        <v>101</v>
      </c>
      <c r="CH7" s="24" t="s">
        <v>101</v>
      </c>
      <c r="CI7" s="24" t="s">
        <v>101</v>
      </c>
      <c r="CJ7" s="24" t="s">
        <v>101</v>
      </c>
      <c r="CK7" s="24">
        <v>536.16999999999996</v>
      </c>
      <c r="CL7" s="24">
        <v>462.49</v>
      </c>
      <c r="CM7" s="24" t="s">
        <v>101</v>
      </c>
      <c r="CN7" s="24" t="s">
        <v>101</v>
      </c>
      <c r="CO7" s="24" t="s">
        <v>101</v>
      </c>
      <c r="CP7" s="24" t="s">
        <v>101</v>
      </c>
      <c r="CQ7" s="24">
        <v>62.62</v>
      </c>
      <c r="CR7" s="24" t="s">
        <v>101</v>
      </c>
      <c r="CS7" s="24" t="s">
        <v>101</v>
      </c>
      <c r="CT7" s="24" t="s">
        <v>101</v>
      </c>
      <c r="CU7" s="24" t="s">
        <v>101</v>
      </c>
      <c r="CV7" s="24">
        <v>27.81</v>
      </c>
      <c r="CW7" s="24">
        <v>30.09</v>
      </c>
      <c r="CX7" s="24" t="s">
        <v>101</v>
      </c>
      <c r="CY7" s="24" t="s">
        <v>101</v>
      </c>
      <c r="CZ7" s="24" t="s">
        <v>101</v>
      </c>
      <c r="DA7" s="24" t="s">
        <v>101</v>
      </c>
      <c r="DB7" s="24">
        <v>99.41</v>
      </c>
      <c r="DC7" s="24" t="s">
        <v>101</v>
      </c>
      <c r="DD7" s="24" t="s">
        <v>101</v>
      </c>
      <c r="DE7" s="24" t="s">
        <v>101</v>
      </c>
      <c r="DF7" s="24" t="s">
        <v>101</v>
      </c>
      <c r="DG7" s="24">
        <v>78.680000000000007</v>
      </c>
      <c r="DH7" s="24">
        <v>80.97</v>
      </c>
      <c r="DI7" s="24" t="s">
        <v>101</v>
      </c>
      <c r="DJ7" s="24" t="s">
        <v>101</v>
      </c>
      <c r="DK7" s="24" t="s">
        <v>101</v>
      </c>
      <c r="DL7" s="24" t="s">
        <v>101</v>
      </c>
      <c r="DM7" s="24">
        <v>3.55</v>
      </c>
      <c r="DN7" s="24" t="s">
        <v>101</v>
      </c>
      <c r="DO7" s="24" t="s">
        <v>101</v>
      </c>
      <c r="DP7" s="24" t="s">
        <v>101</v>
      </c>
      <c r="DQ7" s="24" t="s">
        <v>101</v>
      </c>
      <c r="DR7" s="24">
        <v>23.92</v>
      </c>
      <c r="DS7" s="24">
        <v>26.63</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将</cp:lastModifiedBy>
  <dcterms:created xsi:type="dcterms:W3CDTF">2025-12-23T06:25:16Z</dcterms:created>
  <dcterms:modified xsi:type="dcterms:W3CDTF">2026-02-05T06:08:48Z</dcterms:modified>
  <cp:category/>
</cp:coreProperties>
</file>